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56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Bandros!$A$914:$J$921</definedName>
    <definedName name="_xlnm.Print_Area" localSheetId="11">Bentang!$A$1:$J$72</definedName>
    <definedName name="_xlnm.Print_Area" localSheetId="25">BOJES!$A$1:$J$38</definedName>
    <definedName name="_xlnm.Print_Area" localSheetId="15">Febri!$A$1:$J$40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ST'!$A$5:$J$493</definedName>
    <definedName name="_xlnm.Print_Area" localSheetId="28">Widya!$A$1:$J$25</definedName>
    <definedName name="_xlnm.Print_Area" localSheetId="7">Yuan!$N$70:$N$113</definedName>
  </definedNames>
  <calcPr calcId="144525"/>
</workbook>
</file>

<file path=xl/calcChain.xml><?xml version="1.0" encoding="utf-8"?>
<calcChain xmlns="http://schemas.openxmlformats.org/spreadsheetml/2006/main">
  <c r="L2" i="54" l="1"/>
  <c r="L1" i="54"/>
  <c r="L1" i="61" l="1"/>
  <c r="L2" i="58"/>
  <c r="L1" i="58"/>
  <c r="M2" i="57" l="1"/>
  <c r="M1" i="57"/>
  <c r="B13" i="15" l="1"/>
  <c r="C18" i="15"/>
  <c r="B19" i="15" l="1"/>
  <c r="B12" i="15"/>
  <c r="B9" i="15"/>
  <c r="B6" i="15"/>
  <c r="B5" i="15"/>
  <c r="L2" i="35" l="1"/>
  <c r="L1" i="35"/>
  <c r="L2" i="2"/>
  <c r="L1" i="2"/>
  <c r="L1" i="12" l="1"/>
  <c r="L2" i="61" l="1"/>
  <c r="L2" i="12" l="1"/>
  <c r="M1" i="2"/>
  <c r="M2" i="2"/>
  <c r="N1" i="54" l="1"/>
  <c r="N2" i="54"/>
  <c r="M1" i="58" l="1"/>
  <c r="M2" i="58"/>
  <c r="M73" i="61" l="1"/>
  <c r="M72" i="61"/>
  <c r="M71" i="61"/>
  <c r="M435" i="54" l="1"/>
  <c r="M434" i="54"/>
  <c r="M433" i="54"/>
  <c r="L3" i="58" l="1"/>
  <c r="L66" i="62" l="1"/>
  <c r="L678" i="63" l="1"/>
  <c r="L677" i="63"/>
  <c r="J233" i="64"/>
  <c r="J231" i="64"/>
  <c r="J229" i="64"/>
  <c r="J228" i="64"/>
  <c r="G226" i="64"/>
  <c r="F226" i="64"/>
  <c r="C226" i="64"/>
  <c r="J230" i="64" l="1"/>
  <c r="J232" i="64" s="1"/>
  <c r="J234" i="64" s="1"/>
  <c r="I2" i="64" s="1"/>
  <c r="C21" i="15" s="1"/>
  <c r="L679" i="63"/>
  <c r="I234" i="64" l="1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119" i="61" l="1"/>
  <c r="J117" i="61"/>
  <c r="J115" i="61"/>
  <c r="J114" i="61"/>
  <c r="F112" i="61"/>
  <c r="C112" i="61"/>
  <c r="J116" i="61" l="1"/>
  <c r="J118" i="61" s="1"/>
  <c r="J120" i="61" s="1"/>
  <c r="I120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575" i="58" l="1"/>
  <c r="J1573" i="58"/>
  <c r="J1571" i="58"/>
  <c r="J1570" i="58"/>
  <c r="I1568" i="58"/>
  <c r="H1568" i="58"/>
  <c r="G1568" i="58"/>
  <c r="F1568" i="58"/>
  <c r="D1568" i="58"/>
  <c r="C1568" i="58"/>
  <c r="L666" i="58"/>
  <c r="L665" i="58"/>
  <c r="M3" i="58"/>
  <c r="N3" i="58" l="1"/>
  <c r="J1572" i="58"/>
  <c r="J1574" i="58" s="1"/>
  <c r="J1576" i="58" s="1"/>
  <c r="I1576" i="58" l="1"/>
  <c r="I2" i="58"/>
  <c r="C8" i="15" s="1"/>
  <c r="M66" i="57" l="1"/>
  <c r="M65" i="57"/>
  <c r="M67" i="57" l="1"/>
  <c r="L15" i="2"/>
  <c r="L16" i="2"/>
  <c r="L17" i="2"/>
  <c r="J376" i="57" l="1"/>
  <c r="J374" i="57"/>
  <c r="J372" i="57"/>
  <c r="J371" i="57"/>
  <c r="G369" i="57"/>
  <c r="F369" i="57"/>
  <c r="C369" i="57"/>
  <c r="J373" i="57" l="1"/>
  <c r="J375" i="57" s="1"/>
  <c r="J377" i="57" s="1"/>
  <c r="I377" i="57" s="1"/>
  <c r="I2" i="57" l="1"/>
  <c r="C11" i="15" s="1"/>
  <c r="J35" i="56"/>
  <c r="J33" i="56"/>
  <c r="J31" i="56"/>
  <c r="J30" i="56"/>
  <c r="G28" i="56"/>
  <c r="F28" i="56"/>
  <c r="C28" i="56"/>
  <c r="J32" i="56" l="1"/>
  <c r="J34" i="56" s="1"/>
  <c r="J36" i="56" s="1"/>
  <c r="I36" i="56" s="1"/>
  <c r="I2" i="56" l="1"/>
  <c r="J71" i="55"/>
  <c r="J69" i="55"/>
  <c r="J67" i="55"/>
  <c r="J66" i="55"/>
  <c r="G64" i="55"/>
  <c r="F64" i="55"/>
  <c r="C64" i="55"/>
  <c r="M1" i="56" l="1"/>
  <c r="J68" i="55"/>
  <c r="J70" i="55" s="1"/>
  <c r="J72" i="55" s="1"/>
  <c r="I72" i="55" s="1"/>
  <c r="I2" i="55" l="1"/>
  <c r="C9" i="15" s="1"/>
  <c r="I42" i="30" l="1"/>
  <c r="I44" i="30"/>
  <c r="I37" i="18" l="1"/>
  <c r="I39" i="18"/>
  <c r="L3" i="12" l="1"/>
  <c r="B17" i="15" l="1"/>
  <c r="B14" i="15"/>
  <c r="J492" i="54" l="1"/>
  <c r="J490" i="54"/>
  <c r="J488" i="54"/>
  <c r="J487" i="54"/>
  <c r="I485" i="54"/>
  <c r="H485" i="54"/>
  <c r="G485" i="54"/>
  <c r="F485" i="54"/>
  <c r="D485" i="54"/>
  <c r="C485" i="54"/>
  <c r="J489" i="54" l="1"/>
  <c r="J491" i="54" s="1"/>
  <c r="J493" i="54" s="1"/>
  <c r="I2" i="54" s="1"/>
  <c r="C5" i="15" s="1"/>
  <c r="L3" i="54"/>
  <c r="N3" i="54" s="1"/>
  <c r="I493" i="54" l="1"/>
  <c r="J222" i="35" l="1"/>
  <c r="J226" i="35"/>
  <c r="J224" i="35"/>
  <c r="J221" i="35"/>
  <c r="G219" i="35"/>
  <c r="F219" i="35"/>
  <c r="J223" i="35" l="1"/>
  <c r="J225" i="35" s="1"/>
  <c r="J227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1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32" i="2" l="1"/>
  <c r="I227" i="2"/>
  <c r="H227" i="2"/>
  <c r="G227" i="2"/>
  <c r="F22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36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1" i="32"/>
  <c r="J39" i="32"/>
  <c r="J37" i="32"/>
  <c r="F34" i="32"/>
  <c r="C34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0" i="12"/>
  <c r="J88" i="12"/>
  <c r="J86" i="12"/>
  <c r="J85" i="12"/>
  <c r="F83" i="12"/>
  <c r="C8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34" i="2"/>
  <c r="J230" i="2"/>
  <c r="J229" i="2"/>
  <c r="D227" i="2"/>
  <c r="C227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31" i="2"/>
  <c r="J233" i="2" s="1"/>
  <c r="J235" i="2" s="1"/>
  <c r="I235" i="2" s="1"/>
  <c r="J55" i="11"/>
  <c r="J57" i="11" s="1"/>
  <c r="J59" i="11" s="1"/>
  <c r="J59" i="34"/>
  <c r="I2" i="21"/>
  <c r="I59" i="21"/>
  <c r="J122" i="20"/>
  <c r="J124" i="20" s="1"/>
  <c r="J126" i="20" s="1"/>
  <c r="I2" i="20" s="1"/>
  <c r="J87" i="12"/>
  <c r="J89" i="12" s="1"/>
  <c r="J91" i="12" s="1"/>
  <c r="J25" i="25"/>
  <c r="I2" i="25" s="1"/>
  <c r="J77" i="33"/>
  <c r="J79" i="33" s="1"/>
  <c r="I2" i="33" s="1"/>
  <c r="J91" i="4"/>
  <c r="J93" i="4" s="1"/>
  <c r="J95" i="4" s="1"/>
  <c r="I2" i="4" s="1"/>
  <c r="J38" i="32"/>
  <c r="J40" i="32" s="1"/>
  <c r="J42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1" i="12"/>
  <c r="I126" i="20"/>
  <c r="I52" i="18"/>
  <c r="I95" i="4"/>
  <c r="I42" i="32"/>
  <c r="I2" i="32"/>
  <c r="I2" i="6"/>
  <c r="I2" i="17"/>
  <c r="I2" i="16"/>
  <c r="C15" i="15" s="1"/>
  <c r="I25" i="25"/>
  <c r="I227" i="35"/>
  <c r="I2" i="39"/>
  <c r="I164" i="39"/>
  <c r="J3" i="19" l="1"/>
  <c r="C16" i="15" s="1"/>
  <c r="C29" i="15" s="1"/>
  <c r="I50" i="19"/>
  <c r="C24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4" authorId="0">
      <text>
        <r>
          <rPr>
            <b/>
            <sz val="9"/>
            <color indexed="81"/>
            <rFont val="Tahoma"/>
            <charset val="1"/>
          </rPr>
          <t>12/09/2018  SA OB SA No Book
pembayaran taufik
DARI TAUFIK HIDAYAT
 0,00  4.971.929,00</t>
        </r>
      </text>
    </comment>
    <comment ref="J365" authorId="0">
      <text>
        <r>
          <rPr>
            <b/>
            <sz val="9"/>
            <color indexed="81"/>
            <rFont val="Tahoma"/>
            <family val="2"/>
          </rPr>
          <t>19/09/18  TRANSFER IBNK TAUFIK HIDAYAT TO ABDUL RAHMAN
  5.055.664,00  84.728.604,00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2709/FTSCY/WS95011
4616325.00
Pembayaran Taufik
TAUFIK HIDAYAT
0000
4,616,325.00
CR
247,919,354.99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0110/FTSCY/WS95011
5941252.00
Pembayaran Taufik
TAUFIK HIDAYAT
0000
5,941,252.00
CR
229,132,775.71</t>
        </r>
      </text>
    </comment>
    <comment ref="J401" authorId="0">
      <text>
        <r>
          <rPr>
            <b/>
            <sz val="9"/>
            <color indexed="81"/>
            <rFont val="Tahoma"/>
            <family val="2"/>
          </rPr>
          <t xml:space="preserve"> PEND
TRSF E-BANKING CR
0910/FTSCY/WS95011
5756280.00
Pembayaran Taufik
TAUFIK HIDAYAT
0000
5,756,280.00
CR
308,446,482.71</t>
        </r>
      </text>
    </comment>
    <comment ref="J413" authorId="0">
      <text>
        <r>
          <rPr>
            <b/>
            <sz val="9"/>
            <color indexed="81"/>
            <rFont val="Tahoma"/>
            <charset val="1"/>
          </rPr>
          <t xml:space="preserve"> PEND
TRSF E-BANKING CR
1510/FTSCY/WS95011
6120365.00
Pembayaran Taufik
TAUFIK HIDAYAT
0000
6,120,365.00
CR
373,299,855.71</t>
        </r>
      </text>
    </comment>
    <comment ref="J424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4671100.00
pembayaran taufik
TAUFIK HIDAYAT
0000
4,671,100.00
CR
434,658,953.71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3010/FTSCY/WS95011
4573016.00
Pembayaan Taufik
TAUFIK HIDAYAT
0000
4,573,016.00
CR
501,406,469.71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8" authorId="0">
      <text>
        <r>
          <rPr>
            <b/>
            <sz val="9"/>
            <color indexed="81"/>
            <rFont val="Tahoma"/>
            <charset val="1"/>
          </rPr>
          <t xml:space="preserve"> PEND
TRSF E-BANKING CR
0511/FTSCY/WS95011
5302153.00
pembayaran taufik
TAUFIK HIDAYAT
0000
5,302,153.00
CR
506,626,980.53</t>
        </r>
      </text>
    </comment>
    <comment ref="J459" authorId="0">
      <text>
        <r>
          <rPr>
            <b/>
            <sz val="9"/>
            <color indexed="81"/>
            <rFont val="Tahoma"/>
            <charset val="1"/>
          </rPr>
          <t xml:space="preserve"> PEND
TRSF E-BANKING CR
1311/FTSCY/WS95011
3974077.00
Pembayaran Taufik
TAUFIK HIDAYAT
0000
3,974,077.00
CR
186,017,988.53</t>
        </r>
      </text>
    </comment>
    <comment ref="J470" authorId="0">
      <text>
        <r>
          <rPr>
            <b/>
            <sz val="9"/>
            <color indexed="81"/>
            <rFont val="Tahoma"/>
            <charset val="1"/>
          </rPr>
          <t>19/11/18  TRANSFER IBNK TAUFIK HIDAYAT TO ABDUL RAHMAN
  5.790.140,00  29.723.026,00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14/09/18  TRANSFER IBNK INDRA MASTOTI TO ABDUL RAHMAN
  1.253.702,00  80.287.464,00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>22/09/18  TRANSFER IBNK INDRA MASTOTI TO ABDUL RAHMAN
  1.761.375,00  88.951.157,00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>29/09/18  TRANSFER IBNK INDRA MASTOTI TO ABDUL RAHMAN
  1.345.312,00  93.511.696,00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>07/10/18  TRANSFER IBNK INDRA MASTOTI TO ABDUL RAHMAN BAYAR INFICLO FROM065001002566506 TO400301000897500IBN
  353.063,00  100.258.848,00</t>
        </r>
      </text>
    </comment>
    <comment ref="J200" authorId="0">
      <text>
        <r>
          <rPr>
            <b/>
            <sz val="9"/>
            <color indexed="81"/>
            <rFont val="Tahoma"/>
            <charset val="1"/>
          </rPr>
          <t>15/10/18  TRANSFER IBNK INDRA MASTOTI TO ABDUL RAHMAN
  515.025,00  76.759.890,00</t>
        </r>
      </text>
    </comment>
    <comment ref="J207" authorId="0">
      <text>
        <r>
          <rPr>
            <b/>
            <sz val="9"/>
            <color indexed="81"/>
            <rFont val="Tahoma"/>
            <family val="2"/>
          </rPr>
          <t>27/10/18  TRANSFER IBNK INDRA MASTOTI TO ABDUL RAHMAN
  1.427.039,00  43.580.825,00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>04/11/18  TRANSFER IBNK INDRA MASTOTI TO ABDUL RAHMAN BAYAR INFICLO FROM065001002566506 TO400301000897500IBN
  345.101,00  2.835.968,00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>18/11/18  TRANSFER IBNK INDRA MASTOTI TO ABDUL RAHMAN BAYAR INFICLO FROM065001002566506 TO400301000897500IBN
  1.466.852,00  23.933.886,00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  <comment ref="J1121" authorId="0">
      <text>
        <r>
          <rPr>
            <b/>
            <sz val="9"/>
            <color indexed="81"/>
            <rFont val="Tahoma"/>
            <charset val="1"/>
          </rPr>
          <t xml:space="preserve"> PEND
TRSF E-BANKING CR
0809/FTSCY/WS95011
5257701.00
Inficlo Bandros
TIKA KARTIKA SARI
0000
5,257,701.00
CR
210,438,422.99</t>
        </r>
      </text>
    </comment>
    <comment ref="J1127" authorId="0">
      <text>
        <r>
          <rPr>
            <b/>
            <sz val="9"/>
            <color indexed="81"/>
            <rFont val="Tahoma"/>
            <charset val="1"/>
          </rPr>
          <t>PEND
TRSF E-BANKING CR
1009/FTSCY/WS95011
4733138.00
Inficlo Bandros
TIKA KARTIKA SARI
0000
4,733,138.00
CR
227,076,579.99</t>
        </r>
      </text>
    </comment>
    <comment ref="J1134" authorId="0">
      <text>
        <r>
          <rPr>
            <b/>
            <sz val="9"/>
            <color indexed="81"/>
            <rFont val="Tahoma"/>
            <charset val="1"/>
          </rPr>
          <t>PEND
TRSF E-BANKING CR
1109/FTSCY/WS95011
9988651.00
Inficlo Bandros
TIKA KARTIKA SARI
0000
9,988,651.00
CR
240,470,573.99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42" authorId="0">
      <text>
        <r>
          <rPr>
            <b/>
            <sz val="9"/>
            <color indexed="81"/>
            <rFont val="Tahoma"/>
            <charset val="1"/>
          </rPr>
          <t xml:space="preserve"> PEND
TRSF E-BANKING CR
1209/FTSCY/WS95011
4246727.00
Inficlo Bandros
TIKA KARTIKA SARI
0000
4,246,727.00
CR
245,010,689.99</t>
        </r>
      </text>
    </comment>
    <comment ref="J1152" authorId="0">
      <text>
        <r>
          <rPr>
            <b/>
            <sz val="9"/>
            <color indexed="81"/>
            <rFont val="Tahoma"/>
            <charset val="1"/>
          </rPr>
          <t>PEND
TRSF E-BANKING CR
1309/FTSCY/WS95011
6622266.00
Inficlo Bandros
TIKA KARTIKA SARI
0000
6,622,266.00
CR
254,351,245.99</t>
        </r>
      </text>
    </comment>
    <comment ref="J1158" authorId="0">
      <text>
        <r>
          <rPr>
            <b/>
            <sz val="9"/>
            <color indexed="81"/>
            <rFont val="Tahoma"/>
            <charset val="1"/>
          </rPr>
          <t>PEND
TRSF E-BANKING CR
1409/FTSCY/WS95011
3467277.00
Inficlo Bandros
TIKA KARTIKA SARI
0000
3,467,277.00
CR
258,242,936.99</t>
        </r>
      </text>
    </comment>
    <comment ref="J1163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3742289.00
Inficlo Bandros
TIKA KARTIKA SARI
0000
3,742,289.00
CR
264,115,005.99</t>
        </r>
      </text>
    </comment>
    <comment ref="J1168" authorId="0">
      <text>
        <r>
          <rPr>
            <b/>
            <sz val="9"/>
            <color indexed="81"/>
            <rFont val="Tahoma"/>
            <charset val="1"/>
          </rPr>
          <t xml:space="preserve"> PEND
TRSF E-BANKING CR
1709/FTSCY/WS95011
4271226.00
Inficlo Bandros
TIKA KARTIKA SARI
0000
4,271,226.00
CR
179,679,700.99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78" authorId="0">
      <text>
        <r>
          <rPr>
            <b/>
            <sz val="9"/>
            <color indexed="81"/>
            <rFont val="Tahoma"/>
            <charset val="1"/>
          </rPr>
          <t xml:space="preserve"> PEND
TRSF E-BANKING CR
1809/FTSCY/WS95011
8405952.00
Inficlo Bandros
TIKA KARTIKA SARI
0000
8,405,952.00
CR
189,734,091.99</t>
        </r>
      </text>
    </comment>
    <comment ref="J1187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4999666.00
Inficlo Bandros
TIKA KARTIKA SARI
0000
4,999,666.00
CR
200,051,827.99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95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4038303.00
Inficlo Bandros
TIKA KARTIKA SARI
0000
4,038,303.00
CR
204,090,130.99</t>
        </r>
      </text>
    </comment>
    <comment ref="J1206" authorId="0">
      <text>
        <r>
          <rPr>
            <b/>
            <sz val="9"/>
            <color indexed="81"/>
            <rFont val="Tahoma"/>
            <charset val="1"/>
          </rPr>
          <t xml:space="preserve"> PEND
TRSF E-BANKING CR
2109/FTSCY/WS95011
4705579.00
INFICLO BANDROS
TIKA KARTIKA SARI
0000
4,705,579.00
CR
212,864,712.99</t>
        </r>
      </text>
    </comment>
    <comment ref="J1213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3263753.00
Inficlo Bandros
TIKA KARTIKA SARI
0000
3,263,753.00
CR
217,554,216.99</t>
        </r>
      </text>
    </comment>
    <comment ref="J1218" authorId="0">
      <text>
        <r>
          <rPr>
            <b/>
            <sz val="9"/>
            <color indexed="81"/>
            <rFont val="Tahoma"/>
            <family val="2"/>
          </rPr>
          <t xml:space="preserve"> PEND
TRSF E-BANKING CR
2409/FTSCY/WS95011
3599926.00
INFICLO BANDROS
TIKA KARTIKA SARI
0000
3,599,926.00
CR
228,787,820.99</t>
        </r>
      </text>
    </comment>
    <comment ref="J1224" authorId="0">
      <text>
        <r>
          <rPr>
            <b/>
            <sz val="9"/>
            <color indexed="81"/>
            <rFont val="Tahoma"/>
            <charset val="1"/>
          </rPr>
          <t xml:space="preserve"> PEND
TRSF E-BANKING CR
2509/FTSCY/WS95011
8565988.00
Inficlo Bandros
TIKA KARTIKA SARI
0000
8,565,988.00
CR
237,761,959.99</t>
        </r>
      </text>
    </comment>
    <comment ref="J1231" authorId="0">
      <text>
        <r>
          <rPr>
            <b/>
            <sz val="9"/>
            <color indexed="81"/>
            <rFont val="Tahoma"/>
            <family val="2"/>
          </rPr>
          <t xml:space="preserve"> PEND
TRSF E-BANKING CR
2609/FTSCY/WS95011
5612427.00
Inficlo Bandros
TIKA KARTIKA SARI
0000
5,612,427.00
CR
240,575,139.99</t>
        </r>
      </text>
    </comment>
    <comment ref="J1238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3533601.00
Inficlo Bandros
Tgl 26
TIKA KARTIKA SARI
0000
3,533,601.00
CR
253,399,068.99</t>
        </r>
      </text>
    </comment>
    <comment ref="J1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5739651.00
Inficlo Bandros
TIKA KARTIKA SARI
0000
5,739,651.00
CR
260,277,071.99</t>
        </r>
      </text>
    </comment>
    <comment ref="J125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6738377.00
Inficlo Bandros
TIKA KARTIKA SARI
0000
6,738,377.00
CR
277,381,580.71</t>
        </r>
      </text>
    </comment>
    <comment ref="J1260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5729064.00
Inficlo Bandros
29
TIKA KARTIKA SARI
0000
5,729,064.00
CR
238,316,556.71</t>
        </r>
      </text>
    </comment>
    <comment ref="J1266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9320677.00
Inficlo Bandros
TIKA KARTIKA SARI
0000
9,320,677.00
CR
247,637,233.71</t>
        </r>
      </text>
    </comment>
    <comment ref="J1272" authorId="0">
      <text>
        <r>
          <rPr>
            <b/>
            <sz val="9"/>
            <color indexed="81"/>
            <rFont val="Tahoma"/>
            <charset val="1"/>
          </rPr>
          <t xml:space="preserve"> PEND
TRSF E-BANKING CR
0310/FTSCY/WS95011
5048227.00
Inficlo Bandros
TIKA KARTIKA SARI
0000
5,048,227.00
CR
255,005,673.71</t>
        </r>
      </text>
    </comment>
    <comment ref="J1278" authorId="0">
      <text>
        <r>
          <rPr>
            <b/>
            <sz val="9"/>
            <color indexed="81"/>
            <rFont val="Tahoma"/>
            <charset val="1"/>
          </rPr>
          <t>05/10/2018  PRMA CR Transfer
1300012670983 4661601008754134
1300000000/218727 /PRM-BTPN
 0,00  7.132.651,00</t>
        </r>
      </text>
    </comment>
    <comment ref="J1284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213 MOHAMAD IQBAL BTPN
0998
5,687,764.00
CR
264,950,877.71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90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046 MOHAMAD IQBAL, S.KDBS MOBILE
0998
5,109,738.00
CR
287,829,824.71</t>
        </r>
      </text>
    </comment>
    <comment ref="J129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2,864,664.00
CR
299,147,798.71</t>
        </r>
      </text>
    </comment>
    <comment ref="J130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11,210,327.00
CR
320,546,159.71</t>
        </r>
      </text>
    </comment>
    <comment ref="J1312" authorId="0">
      <text>
        <r>
          <rPr>
            <b/>
            <sz val="9"/>
            <color indexed="81"/>
            <rFont val="Tahoma"/>
            <charset val="1"/>
          </rPr>
          <t xml:space="preserve"> PEND
TRSF E-BANKING CR
1010/FTSCY/WS95011
3936802.00
Inficlo Bandros
TIKA KARTIKA SARI
0000
3,936,802.00
CR
325,584,963.71</t>
        </r>
      </text>
    </comment>
    <comment ref="J1317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5386501.00
Inficlo Bandros
Tgl 10
TIKA KARTIKA SARI
0000
5,386,501.00
CR
333,733,155.71</t>
        </r>
      </text>
    </comment>
    <comment ref="J1321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6008451.00
Infilco Tgl 11
Bandros
TIKA KARTIKA SARI
0000
6,008,451.00
CR
339,741,606.71</t>
        </r>
      </text>
    </comment>
    <comment ref="J1328" authorId="0">
      <text>
        <r>
          <rPr>
            <b/>
            <sz val="9"/>
            <color indexed="81"/>
            <rFont val="Tahoma"/>
            <family val="2"/>
          </rPr>
          <t xml:space="preserve"> PEND
TRSF E-BANKING CR
1310/FTSCY/WS95011
5852876.00
Inficlo Bandros
Tgl 12
TIKA KARTIKA SARI
0000
5,852,876.00
CR
350,000,426.71</t>
        </r>
      </text>
    </comment>
    <comment ref="J1335" authorId="0">
      <text>
        <r>
          <rPr>
            <b/>
            <sz val="9"/>
            <color indexed="81"/>
            <rFont val="Tahoma"/>
            <family val="2"/>
          </rPr>
          <t xml:space="preserve"> PEND
TRSF E-BANKING CR
1510/FTSCY/WS95011
4577651.00
Inficlo Bandros
TIKA KARTIKA SARI
0000
4,577,651.00
CR
365,551,859.71</t>
        </r>
      </text>
    </comment>
    <comment ref="J1343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11822740.00
Inficlo Bandros
Tgl 15
TIKA KARTIKA SARI
0000
11,822,740.00
CR
387,237,573.71</t>
        </r>
      </text>
    </comment>
    <comment ref="J1349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3938639.00
Inficlo Bandros
TIKA KARTIKA SARI
0000
3,938,639.00
CR
391,176,212.71</t>
        </r>
      </text>
    </comment>
    <comment ref="J1355" authorId="0">
      <text>
        <r>
          <rPr>
            <b/>
            <sz val="9"/>
            <color indexed="81"/>
            <rFont val="Tahoma"/>
            <family val="2"/>
          </rPr>
          <t xml:space="preserve"> PEND
TRSF E-BANKING CR
1810/FTSCY/WS95011
5431476.00
Inficlo Bandros
TIKA KARTIKA SARI
0000
5,431,476.00
CR
402,321,666.71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62" authorId="0">
      <text>
        <r>
          <rPr>
            <b/>
            <sz val="9"/>
            <color indexed="81"/>
            <rFont val="Tahoma"/>
            <family val="2"/>
          </rPr>
          <t xml:space="preserve"> PEND
TRSF E-BANKING CR
1910/FTSCY/WS95011
4673202.00
Inficlo Bandros
TIKA KARTIKA SARI
0000
4,673,202.00
CR
407,622,986.71</t>
        </r>
      </text>
    </comment>
    <comment ref="J1369" authorId="0">
      <text>
        <r>
          <rPr>
            <b/>
            <sz val="9"/>
            <color indexed="81"/>
            <rFont val="Tahoma"/>
            <charset val="1"/>
          </rPr>
          <t xml:space="preserve"> PEND
TRSF E-BANKING CR
2110/FTSCY/WS95011
5326739.00
Inficlo Bandros
TIKA KARTIKA SARI
0000
5,326,739.00
CR
428,254,114.71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73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3541913.00
Inficlo Bandros
TIKA KARTIKA SARI
0000
3,541,913.00
CR
438,962,280.71</t>
        </r>
      </text>
    </comment>
    <comment ref="J1381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11106202.00
Inficlo Bandros
Tgl 22
TIKA KARTIKA SARI
0000
11,106,202.00
CR
455,283,010.71</t>
        </r>
      </text>
    </comment>
    <comment ref="J1387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4725352.00
Inficlo Bandros
TIKA KARTIKA SARI
0000
4,725,352.00
CR
460,008,362.71</t>
        </r>
      </text>
    </comment>
    <comment ref="J1396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3591440.00
Trekking Bandros
TIKA KARTIKA SARI
0000
3,591,440.00
CR
465,658,242.71</t>
        </r>
      </text>
    </comment>
    <comment ref="J1404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6538527.00
Inficlo Bandros
TIKA KARTIKA SARI
0000
6,538,527.00
CR
472,196,769.71</t>
        </r>
      </text>
    </comment>
    <comment ref="J1411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4537139.00
Inficlo Bandros
TIKA KARTIKA SARI
0000
4,537,139.00
CR
490,493,013.71</t>
        </r>
      </text>
    </comment>
    <comment ref="J1417" authorId="0">
      <text>
        <r>
          <rPr>
            <b/>
            <sz val="9"/>
            <color indexed="81"/>
            <rFont val="Tahoma"/>
            <charset val="1"/>
          </rPr>
          <t xml:space="preserve"> PEND
TRSF E-BANKING CR
3010/FTSCY/WS95011
3538938.00
Inficlo Bandros
Tgl 27
TIKA KARTIKA SARI
0000
3,538,938.00
CR
505,119,070.71</t>
        </r>
      </text>
    </comment>
    <comment ref="J1423" authorId="0">
      <text>
        <r>
          <rPr>
            <b/>
            <sz val="9"/>
            <color indexed="81"/>
            <rFont val="Tahoma"/>
            <family val="2"/>
          </rPr>
          <t xml:space="preserve"> PEND
TRSF E-BANKING CR
3010/FTSCY/WS95011
9551326.00
Inficlo 29 Okt
BANDROS
TIKA KARTIKA SARI
0000
9,551,326.00
CR
516,218,510.71</t>
        </r>
      </text>
    </comment>
    <comment ref="J1430" authorId="0">
      <text>
        <r>
          <rPr>
            <b/>
            <sz val="9"/>
            <color indexed="81"/>
            <rFont val="Tahoma"/>
            <family val="2"/>
          </rPr>
          <t xml:space="preserve"> PEND
TRSF E-BANKING CR
0111/FTSCY/WS95011
10084113.00
Inficlo Bandros
Tgl 30
TIKA KARTIKA SARI
0000
10,084,113.00
CR
467,252,830.53</t>
        </r>
      </text>
    </comment>
    <comment ref="J1437" authorId="0">
      <text>
        <r>
          <rPr>
            <b/>
            <sz val="9"/>
            <color indexed="81"/>
            <rFont val="Tahoma"/>
            <charset val="1"/>
          </rPr>
          <t xml:space="preserve"> PEND
TRSF E-BANKING CR
0211/FTSCY/WS95011
7736138.00
Inficlo Bandros
Tgl 31
TIKA KARTIKA SARI
0000
7,736,138.00
CR
476,506,820.53</t>
        </r>
      </text>
    </comment>
    <comment ref="J1445" authorId="0">
      <text>
        <r>
          <rPr>
            <b/>
            <sz val="9"/>
            <color indexed="81"/>
            <rFont val="Tahoma"/>
            <charset val="1"/>
          </rPr>
          <t xml:space="preserve"> PEND
TRSF E-BANKING CR
0211/FTSCY/WS95011
6789389.00
Inficlo Bandros
TIKA KARTIKA SARI
0000
6,789,389.00
CR
483,296,209.53</t>
        </r>
      </text>
    </comment>
    <comment ref="J1449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2913575.00
Inficlo Bandros
TIKA KARTIKA SARI
0000
2,913,575.00
CR
499,931,725.53</t>
        </r>
      </text>
    </comment>
    <comment ref="J1453" authorId="0">
      <text>
        <r>
          <rPr>
            <b/>
            <sz val="9"/>
            <color indexed="81"/>
            <rFont val="Tahoma"/>
            <charset val="1"/>
          </rPr>
          <t xml:space="preserve"> PEND
TRSF E-BANKING CR
0511/FTSCY/WS95011
4797712.00
Inficlo Bandros
TIKA KARTIKA SARI
0000
4,797,712.00
CR
515,000,481.53</t>
        </r>
      </text>
    </comment>
    <comment ref="J1460" authorId="0">
      <text>
        <r>
          <rPr>
            <b/>
            <sz val="9"/>
            <color indexed="81"/>
            <rFont val="Tahoma"/>
            <family val="2"/>
          </rPr>
          <t xml:space="preserve"> PEND
TRSF E-BANKING CR
0611/FTSCY/WS95011
9623339.00
Inficlo Bandros
TIKA KARTIKA SARI
0000
9,623,339.00
CR
228,519,001.53</t>
        </r>
      </text>
    </comment>
    <comment ref="J1467" authorId="0">
      <text>
        <r>
          <rPr>
            <b/>
            <sz val="9"/>
            <color indexed="81"/>
            <rFont val="Tahoma"/>
            <family val="2"/>
          </rPr>
          <t>07/11/2018  MCM InhouseTrf CS-CS
Inficlo Bandros
DARI TIKA KARTIKA SARI
Inficlo Bandros
 0,00  7.110.426,00</t>
        </r>
      </text>
    </comment>
    <comment ref="J1475" authorId="0">
      <text>
        <r>
          <rPr>
            <b/>
            <sz val="9"/>
            <color indexed="81"/>
            <rFont val="Tahoma"/>
            <family val="2"/>
          </rPr>
          <t>08/11/2018  MCM InhouseTrf CS-CS
Inficlo Bandros
DARI TIKA KARTIKA SARI
Inficlo Bandros
 0,00  3.770.464,00</t>
        </r>
      </text>
    </comment>
    <comment ref="J1482" authorId="0">
      <text>
        <r>
          <rPr>
            <b/>
            <sz val="9"/>
            <color indexed="81"/>
            <rFont val="Tahoma"/>
            <charset val="1"/>
          </rPr>
          <t>09/11/2018  MCM InhouseTrf CS-CS
Inficlo Bandros
DARI TIKA KARTIKA SARI
Inficlo Bandros
 0,00  5.096.789,00</t>
        </r>
      </text>
    </comment>
    <comment ref="J1486" authorId="0">
      <text>
        <r>
          <rPr>
            <b/>
            <sz val="9"/>
            <color indexed="81"/>
            <rFont val="Tahoma"/>
            <charset val="1"/>
          </rPr>
          <t>10/11/2018  MCM InhouseTrf CS-CS
Inficlo Bandros
DARI TIKA KARTIKA SARI
Inficlo Bandros
 0,00  4.324.164,00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89" authorId="0">
      <text>
        <r>
          <rPr>
            <b/>
            <sz val="9"/>
            <color indexed="81"/>
            <rFont val="Tahoma"/>
            <charset val="1"/>
          </rPr>
          <t>12/11/2018  MCM InhouseTrf CS-CS
Inficlo Bandros
DARI TIKA KARTIKA SARI
Inficlo Bandros
 0,00  4.552.626,00</t>
        </r>
      </text>
    </comment>
    <comment ref="J1493" authorId="0">
      <text>
        <r>
          <rPr>
            <b/>
            <sz val="9"/>
            <color indexed="81"/>
            <rFont val="Tahoma"/>
            <family val="2"/>
          </rPr>
          <t xml:space="preserve"> PEND
TRSF E-BANKING CR
1311/FTSCY/WS95011
16513264.00
Inficlo Bandros
TIKA KARTIKA SARI
0000
16,513,264.00
CR
203,572,292.53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99" authorId="0">
      <text>
        <r>
          <rPr>
            <b/>
            <sz val="9"/>
            <color indexed="81"/>
            <rFont val="Tahoma"/>
            <charset val="1"/>
          </rPr>
          <t xml:space="preserve"> PEND
TRSF E-BANKING CR
1411/FTSCY/WS95011
6559613.00
Inficlo Bandros
TIKA KARTIKA SARI
0000
6,559,613.00
CR
215,338,307.53</t>
        </r>
      </text>
    </comment>
    <comment ref="J1506" authorId="0">
      <text>
        <r>
          <rPr>
            <b/>
            <sz val="9"/>
            <color indexed="81"/>
            <rFont val="Tahoma"/>
            <charset val="1"/>
          </rPr>
          <t>15/11/2018  MCM InhouseTrf CS-CS
Inficlo Bandros
DARI TIKA KARTIKA SARI
Inficlo Bandros
 0,00  6.441.489,00</t>
        </r>
      </text>
    </comment>
    <comment ref="J1513" authorId="0">
      <text>
        <r>
          <rPr>
            <b/>
            <sz val="9"/>
            <color indexed="81"/>
            <rFont val="Tahoma"/>
            <charset val="1"/>
          </rPr>
          <t>16/11/2018  MCM InhouseTrf CS-CS
Inficlo Bandros
DARI TIKA KARTIKA SARI
Inficlo Bandros
 0,00  7.759.064,00</t>
        </r>
      </text>
    </comment>
    <comment ref="J1518" authorId="0">
      <text>
        <r>
          <rPr>
            <b/>
            <sz val="9"/>
            <color indexed="81"/>
            <rFont val="Tahoma"/>
            <family val="2"/>
          </rPr>
          <t>17/11/2018  MCM InhouseTrf CS-CS
Inficlo Bandros
DARI TIKA KARTIKA SARI
Inficlo Bandros
 0,00  4.414.288,00</t>
        </r>
      </text>
    </comment>
    <comment ref="J1522" authorId="0">
      <text>
        <r>
          <rPr>
            <b/>
            <sz val="9"/>
            <color indexed="81"/>
            <rFont val="Tahoma"/>
            <charset val="1"/>
          </rPr>
          <t>19/11/2018  MCM InhouseTrf CS-CS
Inficlo Bandros
DARI TIKA KARTIKA SARI
Inficlo Bandros
 0,00  3.774.576,00</t>
        </r>
      </text>
    </comment>
    <comment ref="J1527" authorId="0">
      <text>
        <r>
          <rPr>
            <b/>
            <sz val="9"/>
            <color indexed="81"/>
            <rFont val="Tahoma"/>
            <family val="2"/>
          </rPr>
          <t>20/11/2018  MCM InhouseTrf CS-CS
Inficlo Bandros
DARI TIKA KARTIKA SARI
Inficlo Bandros
 0,00  8.916.513,00</t>
        </r>
      </text>
    </comment>
    <comment ref="J1536" authorId="0">
      <text>
        <r>
          <rPr>
            <b/>
            <sz val="9"/>
            <color indexed="81"/>
            <rFont val="Tahoma"/>
            <family val="2"/>
          </rPr>
          <t>21/11/2018  MCM InhouseTrf CS-CS
Inficlo Bandros
DARI TIKA KARTIKA SARI
Inficlo Bandros
 0,00  3.391.065,00</t>
        </r>
      </text>
    </comment>
    <comment ref="J1543" authorId="0">
      <text>
        <r>
          <rPr>
            <b/>
            <sz val="9"/>
            <color indexed="81"/>
            <rFont val="Tahoma"/>
            <family val="2"/>
          </rPr>
          <t xml:space="preserve"> PEND
TRSF E-BANKING CR
2211/FTSCY/WS95011
4036377.00
Inficlo Bandros
TIKA KARTIKA SARI
0000
4,036,377.00
CR
254,568,905.53</t>
        </r>
      </text>
    </comment>
    <comment ref="J1550" authorId="0">
      <text>
        <r>
          <rPr>
            <b/>
            <sz val="9"/>
            <color indexed="81"/>
            <rFont val="Tahoma"/>
            <charset val="1"/>
          </rPr>
          <t xml:space="preserve"> PEND
TRSF E-BANKING CR
2311/FTSCY/WS95011
4004701.00
Inficlo Bandros
TIKA KARTIKA SARI
0000
4,004,701.00
CR
258,400,035.53</t>
        </r>
      </text>
    </comment>
    <comment ref="J1556" authorId="0">
      <text>
        <r>
          <rPr>
            <b/>
            <sz val="9"/>
            <color indexed="81"/>
            <rFont val="Tahoma"/>
            <family val="2"/>
          </rPr>
          <t>24/11/2018  MCM InhouseTrf CS-CS
Inficlo Bandros
DARI TIKA KARTIKA SARI
Inficlo Bandros
 0,00  6.680.014,00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1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PEND
TRSF E-BANKING CR
0809/FTSCY/WS95011
6925280.00
Transfer
Inficlo-Blackkelly
WAHYUNI
0000
6,925,280.00
CR
217,821,277.99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3814827.00
Transfer
Inficlo/Blackkelly
WAHYUNI
0000
3,814,827.00
CR
272,076,484.99</t>
        </r>
      </text>
    </comment>
    <comment ref="J242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2096765.00
Transfer
INF-BCL
WAHYUNI
0000
2,096,765.00
CR
219,650,981.99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6068568.00
Transfer
Inficlo-Blackkelly
WAHYUNI
0000
6,068,568.00
CR
270,410,148.71</t>
        </r>
      </text>
    </comment>
    <comment ref="J267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7514505.00
Transfer
Inficlo-Blackkelly
WAHYUNI
0000
7,514,505.00
CR
278,279,209.71</t>
        </r>
      </text>
    </comment>
    <comment ref="J280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8097428.00
Transfer
Inficlo-Blackkelly
WAHYUNI
0000
8,097,428.00
CR
358,227,504.71</t>
        </r>
      </text>
    </comment>
    <comment ref="J293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9494189.00
Transfer BCL-INF
Reguler
WAHYUNI
0000
9,494,189.00
CR
420,927,337.71</t>
        </r>
      </text>
    </comment>
    <comment ref="J306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9449827.00
Transfer
INF-BCL Reguler
WAHYUNI
0000
9,449,827.00
CR
485,955,874.71</t>
        </r>
      </text>
    </comment>
    <comment ref="J318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11010479.00
Transfer
Inficlo-Blackelly
WAHYUNI
0000
11,010,479.00
CR
496,076,790.53</t>
        </r>
      </text>
    </comment>
    <comment ref="J331" authorId="0">
      <text>
        <r>
          <rPr>
            <b/>
            <sz val="9"/>
            <color indexed="81"/>
            <rFont val="Tahoma"/>
            <family val="2"/>
          </rPr>
          <t xml:space="preserve"> PEND
TRSF E-BANKING CR
1011/FTSCY/WS95011
8754551.00
Transfer
INF-BCL Reguler
WAHYUNI
0000
8,754,551.00
CR
248,175,625.53</t>
        </r>
      </text>
    </comment>
    <comment ref="J346" authorId="0">
      <text>
        <r>
          <rPr>
            <b/>
            <sz val="9"/>
            <color indexed="81"/>
            <rFont val="Tahoma"/>
            <family val="2"/>
          </rPr>
          <t xml:space="preserve"> PEND
TRSF E-BANKING CR
1711/FTSCY/WS95011
10249577.00
Transfer
Infico Blackkelly
WAHYUNI
0000
10,249,577.00
CR
232,458,702.53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2411/FTSCY/WS95011
9262579.00
Transfer
Inficlo-Blackkelly
WAHYUNI
0000
9,262,579.00
CR
270,908,728.53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0809/FTSCY/WS95011
386370.00
Transfer
INF-BCL Sale
WAHYUNI
0000
386,370.00
CR
218,207,647.99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216585.00
Transfer
INF/BCL Sale
WAHYUNI
0000
216,585.00
CR
272,293,069.99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237780.00
Transfer
INF/BCL Sale
WAHYUNI
0000
237,780.00
CR
219,888,761.99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233055.00
Transfer
INF/BCL Sale
WAHYUNI
0000
233,055.00
CR
270,643,203.71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638730.00
Transfer
INF-BCL Sale
WAHYUNI
0000
638,730.00
CR
278,917,939.71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1420215.00
Transfer
INF-BCL Sale
WAHYUNI
0000
1,420,215.00
CR
359,647,719.71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1130498.00
Transfer BCL-INF
Sale
WAHYUNI
0000
1,130,498.00
CR
422,057,835.71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709845.00
Transfer
INF-BCL Sale
WAHYUNI
0000
709,845.00
CR
491,202,858.71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941360.00
Transfer
INF-BCL Sale
WAHYUNI
0000
941,360.00
CR
497,018,150.53</t>
        </r>
      </text>
    </comment>
    <comment ref="J75" authorId="0">
      <text>
        <r>
          <rPr>
            <b/>
            <sz val="9"/>
            <color indexed="81"/>
            <rFont val="Tahoma"/>
            <charset val="1"/>
          </rPr>
          <t xml:space="preserve"> PEND
TRSF E-BANKING CR
1211/FTSCY/WS95011
987915.00
Transfer
INF-BCL Sale
WAHYUNI
0000
987,915.00
CR
179,710,908.53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1711/FTSCY/WS95011
1337955.00
Transfer
INF-BCL Sale
WAHYUNI
0000
1,337,955.00
CR
233,796,657.53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2411/FTSCY/WS95011
608220.00
Transfer
INF-BCL Sale
WAHYUNI
0000
608,220.00
CR
271,516,948.53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PEND
TRSF E-BANKING CR
09/08 95031
YUAN PERDANA
0000
965,038.00
CR
219,172,685.99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09/15 95031
PELUNASAN KREDIT I
NFICLO BLACKK
YUAN PERDANA
0000
3,441,902.00
CR
267,556,907.99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09/19 95031
PELUNASAN KREDIT I
NFCL,BLCKLLY
YUAN PERDANA
0000
2,071,652.00
CR
192,854,995.99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09/22 95031
PELUNASAN KREDIT I
NFICLO,BCLLY
YUAN PERDANA
0000
941,939.00
CR
220,830,700.99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charset val="1"/>
          </rPr>
          <t xml:space="preserve"> 26/09
TRSF E-BANKING CR
09/26 95031
PELUNASAN KREDIT I
NFICLO, BCL
YUAN PERDANA
0000
880,776.00
CR
239,935,387.99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09/29 95031
PELUNASAN INFCL,BC
LLY 26,28 SEPT
YUAN PERDANA
0000
3,703,877.00
CR
264,341,580.71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PELUNASAN KREDIT I
NFCL N BCLLY
YUAN PERDANA
0000
3,087,090.00
CR
302,234,888.71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 xml:space="preserve"> PEND
TRSF E-BANKING CR
10/19 95031
PELUNASAN KREDIT I
NFCL N BCLLY
YUAN PERDANA
0000
1,981,875.00
CR
409,810,699.71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10/24 95031
PELUNASAN KREDIT I
NFCL N BCLLY
YUAN PERDANA
0000
1,141,526.00
CR
461,149,888.71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10/27 95031
PELUNASAN KREDIT I
NFCL N BCLLY
YUAN PERDANA
0000
1,397,813.00
CR
476,506,047.71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10/31 95031
PELUNASAN KREDIT I
NFCL N BCLLY
YUAN PERDANA
0000
1,688,663.00
CR
518,782,862.71</t>
        </r>
      </text>
    </comment>
    <comment ref="J91" authorId="0">
      <text>
        <r>
          <rPr>
            <b/>
            <sz val="9"/>
            <color indexed="81"/>
            <rFont val="Tahoma"/>
            <charset val="1"/>
          </rPr>
          <t xml:space="preserve"> 07/11
TRSF E-BANKING CR
11/07 95031
PELUNASAN KREDIT I
NFCL N BCLLY
YUAN PERDANA
0000
2,234,051.00
CR
232,492,929.53</t>
        </r>
      </text>
    </comment>
    <comment ref="J98" authorId="0">
      <text>
        <r>
          <rPr>
            <b/>
            <sz val="9"/>
            <color indexed="81"/>
            <rFont val="Tahoma"/>
            <charset val="1"/>
          </rPr>
          <t xml:space="preserve"> PEND
TRSF E-BANKING CR
11/14 95031
PELUNASAN KREDIT I
NFCL N BCLLY
YUAN PERDANA
0000
3,718,489.00
CR
207,762,869.53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11/17 95031
PELUNASAN KREDIT I
NFCL N BCLLY
YUAN PERDANA
0000
2,684,763.00
CR
236,481,420.53</t>
        </r>
      </text>
    </comment>
    <comment ref="J106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PELUNASAN KREDIT I
NFICLO N BCLLY
YUAN PERDANA
0000
2,638,126.00
CR
261,219,849.53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</commentList>
</comments>
</file>

<file path=xl/sharedStrings.xml><?xml version="1.0" encoding="utf-8"?>
<sst xmlns="http://schemas.openxmlformats.org/spreadsheetml/2006/main" count="2436" uniqueCount="229">
  <si>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</si>
  <si>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</si>
  <si>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</si>
  <si>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</si>
  <si>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</si>
  <si>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</si>
  <si>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</si>
  <si>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</si>
  <si>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</si>
  <si>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</si>
  <si>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</si>
  <si>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</si>
  <si>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</si>
  <si>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</si>
  <si>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</si>
  <si>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</si>
  <si>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</si>
  <si>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</si>
  <si>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</si>
  <si>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</si>
  <si>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</si>
  <si>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</si>
  <si>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</si>
  <si>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</si>
  <si>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</si>
  <si>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</si>
  <si>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</si>
  <si>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</si>
  <si>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</si>
  <si>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</si>
  <si>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</si>
  <si>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</si>
  <si>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</si>
  <si>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</si>
  <si>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</si>
  <si>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</si>
  <si>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</si>
  <si>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</si>
  <si>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</si>
  <si>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</si>
  <si>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</si>
  <si>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</si>
  <si>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</si>
  <si>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</si>
  <si>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</si>
  <si>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</si>
  <si>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</si>
  <si>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</si>
  <si>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</si>
  <si>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</si>
  <si>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</si>
  <si>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</si>
  <si>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</si>
  <si>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</si>
  <si>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</si>
  <si>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</si>
  <si>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</si>
  <si>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</si>
  <si>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</si>
  <si>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</si>
  <si>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</si>
  <si>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</si>
  <si>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</si>
  <si>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</si>
  <si>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</si>
  <si>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</si>
  <si>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</si>
  <si>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</si>
  <si>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</si>
  <si>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</si>
  <si>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</si>
  <si>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</si>
  <si>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</si>
  <si>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</si>
  <si>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</si>
  <si>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</si>
  <si>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</si>
  <si>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</si>
  <si>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</si>
  <si>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</si>
  <si>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</si>
  <si>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</si>
  <si>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</si>
  <si>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</si>
  <si>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</si>
  <si>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</si>
  <si>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</si>
  <si>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</si>
  <si>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</si>
  <si>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</si>
  <si>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</si>
  <si>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</si>
  <si>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</si>
  <si>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</si>
  <si>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</si>
  <si>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</si>
  <si>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</si>
  <si>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</si>
  <si>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</si>
  <si>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</si>
  <si>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</si>
  <si>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</si>
  <si>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</si>
  <si>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</si>
  <si>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</si>
  <si>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</si>
  <si>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</si>
  <si>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</si>
  <si>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</si>
  <si>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</si>
  <si>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</si>
  <si>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</si>
  <si>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</si>
  <si>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</si>
  <si>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</si>
  <si>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</si>
  <si>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</si>
  <si>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</si>
  <si>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</si>
  <si>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</si>
  <si>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</si>
  <si>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</si>
  <si>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</si>
  <si>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</si>
  <si>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</si>
  <si>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</si>
  <si>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</si>
  <si>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</si>
  <si>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</si>
  <si>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</si>
  <si>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</si>
  <si>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</si>
  <si>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</si>
  <si>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</si>
  <si>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</si>
  <si>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</si>
  <si>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</si>
  <si>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</si>
  <si>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</si>
  <si>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</si>
  <si>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</si>
  <si>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</si>
  <si>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</si>
  <si>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</si>
  <si>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</si>
  <si>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</si>
  <si>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</si>
  <si>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</si>
  <si>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</si>
  <si>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</si>
  <si>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</si>
  <si>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</si>
  <si>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</si>
  <si>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</si>
  <si>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</si>
  <si>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</si>
  <si>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</si>
  <si>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</si>
  <si>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</si>
  <si>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</si>
  <si>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</si>
  <si>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</si>
  <si>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</si>
  <si>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</si>
  <si>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</si>
  <si>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</si>
  <si>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</si>
  <si>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</si>
  <si>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</si>
  <si>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</si>
  <si>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</si>
  <si>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</si>
  <si>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</si>
  <si>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</si>
  <si>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</si>
  <si>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</si>
  <si>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</si>
  <si>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</si>
  <si>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</si>
  <si>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</si>
  <si>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</si>
  <si>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</si>
  <si>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</si>
  <si>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</si>
  <si>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</si>
  <si>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</si>
  <si>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</si>
  <si>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</si>
  <si>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</si>
  <si>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</si>
  <si>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</si>
  <si>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</si>
  <si>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</si>
  <si>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</si>
  <si>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</si>
  <si>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</si>
  <si>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</si>
  <si>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</si>
  <si>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</si>
  <si>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</si>
  <si>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</si>
  <si>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</si>
  <si>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</si>
  <si>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</si>
  <si>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</si>
  <si>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</si>
  <si>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</si>
  <si>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</si>
  <si>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</si>
  <si>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</si>
  <si>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</si>
  <si>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</si>
  <si>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</si>
  <si>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</si>
  <si>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</si>
  <si>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R18000013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</si>
  <si>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</si>
  <si>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</si>
  <si>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</si>
  <si>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</si>
  <si>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</si>
  <si>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</si>
  <si>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</si>
  <si>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</si>
  <si>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R18000021</t>
  </si>
  <si>
    <t>R18000022</t>
  </si>
  <si>
    <t>PIUTANG YG DIBAYAR MENGGUNAKAN BONUS</t>
  </si>
  <si>
    <t>TRANSFR</t>
  </si>
  <si>
    <t>: FEBRIANSYAH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</si>
</sst>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79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93"/>
  <sheetViews>
    <sheetView zoomScaleNormal="100" workbookViewId="0">
      <pane ySplit="7" topLeftCell="A470" activePane="bottomLeft" state="frozen"/>
      <selection pane="bottomLeft" activeCell="B480" sqref="B480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08" t="s">
        <v>22</v>
      </c>
      <c r="G1" s="408"/>
      <c r="H1" s="408"/>
      <c r="I1" s="220" t="s">
        <v>20</v>
      </c>
      <c r="J1" s="218"/>
      <c r="L1" s="275">
        <f>SUM(D471:D480)</f>
        <v>6205590</v>
      </c>
      <c r="M1" s="238">
        <v>6205588</v>
      </c>
      <c r="N1" s="238">
        <f>L1-M1</f>
        <v>2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08" t="s">
        <v>21</v>
      </c>
      <c r="G2" s="408"/>
      <c r="H2" s="408"/>
      <c r="I2" s="220">
        <f>J493*-1</f>
        <v>5686452</v>
      </c>
      <c r="J2" s="218"/>
      <c r="L2" s="276">
        <f>SUM(G471:G480)</f>
        <v>519138</v>
      </c>
      <c r="M2" s="238">
        <v>519138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7"/>
      <c r="G3" s="307"/>
      <c r="H3" s="307"/>
      <c r="I3" s="220"/>
      <c r="J3" s="218"/>
      <c r="L3" s="276">
        <f>L1-L2</f>
        <v>5686452</v>
      </c>
      <c r="M3" s="238">
        <f>M1-M2</f>
        <v>5686450</v>
      </c>
      <c r="N3" s="238">
        <f>L3+M3</f>
        <v>11372902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09" t="s">
        <v>59</v>
      </c>
      <c r="B5" s="409"/>
      <c r="C5" s="409"/>
      <c r="D5" s="409"/>
      <c r="E5" s="409"/>
      <c r="F5" s="409"/>
      <c r="G5" s="409"/>
      <c r="H5" s="409"/>
      <c r="I5" s="409"/>
      <c r="J5" s="409"/>
      <c r="L5" s="274"/>
      <c r="M5" s="238"/>
      <c r="N5" s="238"/>
      <c r="O5" s="238"/>
    </row>
    <row r="6" spans="1:15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12" t="s">
        <v>5</v>
      </c>
      <c r="J6" s="413" t="s">
        <v>6</v>
      </c>
    </row>
    <row r="7" spans="1:15" x14ac:dyDescent="0.25">
      <c r="A7" s="410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411"/>
      <c r="I7" s="412"/>
      <c r="J7" s="413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41">
        <v>43346</v>
      </c>
      <c r="B343" s="242">
        <v>180173895</v>
      </c>
      <c r="C343" s="106">
        <v>7</v>
      </c>
      <c r="D343" s="246">
        <v>714438</v>
      </c>
      <c r="E343" s="244">
        <v>180045109</v>
      </c>
      <c r="F343" s="247">
        <v>1</v>
      </c>
      <c r="G343" s="246">
        <v>92050</v>
      </c>
      <c r="H343" s="244"/>
      <c r="I343" s="245"/>
      <c r="J343" s="246"/>
    </row>
    <row r="344" spans="1:10" ht="15.75" customHeight="1" x14ac:dyDescent="0.25">
      <c r="A344" s="241">
        <v>43346</v>
      </c>
      <c r="B344" s="242">
        <v>180173945</v>
      </c>
      <c r="C344" s="106">
        <v>4</v>
      </c>
      <c r="D344" s="246">
        <v>376775</v>
      </c>
      <c r="E344" s="244"/>
      <c r="F344" s="247"/>
      <c r="G344" s="246"/>
      <c r="H344" s="244"/>
      <c r="I344" s="245"/>
      <c r="J344" s="246"/>
    </row>
    <row r="345" spans="1:10" ht="15.75" customHeight="1" x14ac:dyDescent="0.25">
      <c r="A345" s="241">
        <v>43347</v>
      </c>
      <c r="B345" s="242">
        <v>180173990</v>
      </c>
      <c r="C345" s="106">
        <v>8</v>
      </c>
      <c r="D345" s="246">
        <v>831163</v>
      </c>
      <c r="E345" s="244">
        <v>180045126</v>
      </c>
      <c r="F345" s="247">
        <v>2</v>
      </c>
      <c r="G345" s="246">
        <v>223038</v>
      </c>
      <c r="H345" s="244"/>
      <c r="I345" s="245"/>
      <c r="J345" s="246"/>
    </row>
    <row r="346" spans="1:10" ht="15.75" customHeight="1" x14ac:dyDescent="0.25">
      <c r="A346" s="241">
        <v>43347</v>
      </c>
      <c r="B346" s="242">
        <v>180174030</v>
      </c>
      <c r="C346" s="106">
        <v>2</v>
      </c>
      <c r="D346" s="246">
        <v>164675</v>
      </c>
      <c r="E346" s="244"/>
      <c r="F346" s="247"/>
      <c r="G346" s="246"/>
      <c r="H346" s="244"/>
      <c r="I346" s="245"/>
      <c r="J346" s="246"/>
    </row>
    <row r="347" spans="1:10" ht="15.75" customHeight="1" x14ac:dyDescent="0.25">
      <c r="A347" s="241">
        <v>43348</v>
      </c>
      <c r="B347" s="242">
        <v>180174102</v>
      </c>
      <c r="C347" s="106">
        <v>7</v>
      </c>
      <c r="D347" s="246">
        <v>818213</v>
      </c>
      <c r="E347" s="244"/>
      <c r="F347" s="247"/>
      <c r="G347" s="246"/>
      <c r="H347" s="244"/>
      <c r="I347" s="245"/>
      <c r="J347" s="246"/>
    </row>
    <row r="348" spans="1:10" ht="15.75" customHeight="1" x14ac:dyDescent="0.25">
      <c r="A348" s="241">
        <v>43348</v>
      </c>
      <c r="B348" s="242">
        <v>180174128</v>
      </c>
      <c r="C348" s="106">
        <v>1</v>
      </c>
      <c r="D348" s="246">
        <v>97038</v>
      </c>
      <c r="E348" s="244"/>
      <c r="F348" s="247"/>
      <c r="G348" s="246"/>
      <c r="H348" s="244"/>
      <c r="I348" s="245"/>
      <c r="J348" s="246"/>
    </row>
    <row r="349" spans="1:10" ht="15.75" customHeight="1" x14ac:dyDescent="0.25">
      <c r="A349" s="241">
        <v>43349</v>
      </c>
      <c r="B349" s="242">
        <v>180174183</v>
      </c>
      <c r="C349" s="106">
        <v>6</v>
      </c>
      <c r="D349" s="246">
        <v>637000</v>
      </c>
      <c r="E349" s="244">
        <v>180045164</v>
      </c>
      <c r="F349" s="247">
        <v>1</v>
      </c>
      <c r="G349" s="246">
        <v>69300</v>
      </c>
      <c r="H349" s="244"/>
      <c r="I349" s="245"/>
      <c r="J349" s="246"/>
    </row>
    <row r="350" spans="1:10" ht="15.75" customHeight="1" x14ac:dyDescent="0.25">
      <c r="A350" s="241">
        <v>43349</v>
      </c>
      <c r="B350" s="242">
        <v>180174225</v>
      </c>
      <c r="C350" s="106">
        <v>4</v>
      </c>
      <c r="D350" s="246">
        <v>440213</v>
      </c>
      <c r="E350" s="244"/>
      <c r="F350" s="247"/>
      <c r="G350" s="246"/>
      <c r="H350" s="244"/>
      <c r="I350" s="245"/>
      <c r="J350" s="246"/>
    </row>
    <row r="351" spans="1:10" ht="15.75" customHeight="1" x14ac:dyDescent="0.25">
      <c r="A351" s="241">
        <v>43350</v>
      </c>
      <c r="B351" s="242">
        <v>180174277</v>
      </c>
      <c r="C351" s="106">
        <v>14</v>
      </c>
      <c r="D351" s="246">
        <v>1298413</v>
      </c>
      <c r="E351" s="244">
        <v>180045172</v>
      </c>
      <c r="F351" s="247">
        <v>3</v>
      </c>
      <c r="G351" s="246">
        <v>271250</v>
      </c>
      <c r="H351" s="244"/>
      <c r="I351" s="245"/>
      <c r="J351" s="246"/>
    </row>
    <row r="352" spans="1:10" ht="15.75" customHeight="1" x14ac:dyDescent="0.25">
      <c r="A352" s="241">
        <v>43350</v>
      </c>
      <c r="B352" s="242">
        <v>180174319</v>
      </c>
      <c r="C352" s="106">
        <v>1</v>
      </c>
      <c r="D352" s="246">
        <v>107888</v>
      </c>
      <c r="E352" s="244"/>
      <c r="F352" s="247"/>
      <c r="G352" s="246"/>
      <c r="H352" s="244"/>
      <c r="I352" s="245"/>
      <c r="J352" s="246"/>
    </row>
    <row r="353" spans="1:10" ht="15.75" customHeight="1" x14ac:dyDescent="0.25">
      <c r="A353" s="241">
        <v>43351</v>
      </c>
      <c r="B353" s="242">
        <v>180174347</v>
      </c>
      <c r="C353" s="106">
        <v>1</v>
      </c>
      <c r="D353" s="246">
        <v>115063</v>
      </c>
      <c r="E353" s="244">
        <v>180045186</v>
      </c>
      <c r="F353" s="247">
        <v>1</v>
      </c>
      <c r="G353" s="246">
        <v>99050</v>
      </c>
      <c r="H353" s="244"/>
      <c r="I353" s="245"/>
      <c r="J353" s="246"/>
    </row>
    <row r="354" spans="1:10" ht="15.75" customHeight="1" x14ac:dyDescent="0.25">
      <c r="A354" s="241">
        <v>43351</v>
      </c>
      <c r="B354" s="242">
        <v>180174373</v>
      </c>
      <c r="C354" s="106">
        <v>1</v>
      </c>
      <c r="D354" s="246">
        <v>125738</v>
      </c>
      <c r="E354" s="244"/>
      <c r="F354" s="247"/>
      <c r="G354" s="246"/>
      <c r="H354" s="244"/>
      <c r="I354" s="245">
        <v>4971929</v>
      </c>
      <c r="J354" s="246" t="s">
        <v>17</v>
      </c>
    </row>
    <row r="355" spans="1:10" ht="15.75" customHeight="1" x14ac:dyDescent="0.25">
      <c r="A355" s="241">
        <v>43353</v>
      </c>
      <c r="B355" s="242">
        <v>180174511</v>
      </c>
      <c r="C355" s="106">
        <v>6</v>
      </c>
      <c r="D355" s="246">
        <v>545913</v>
      </c>
      <c r="E355" s="244"/>
      <c r="F355" s="247"/>
      <c r="G355" s="246"/>
      <c r="H355" s="244"/>
      <c r="I355" s="245"/>
      <c r="J355" s="246"/>
    </row>
    <row r="356" spans="1:10" ht="15.75" customHeight="1" x14ac:dyDescent="0.25">
      <c r="A356" s="241">
        <v>43353</v>
      </c>
      <c r="B356" s="242">
        <v>180174558</v>
      </c>
      <c r="C356" s="106">
        <v>1</v>
      </c>
      <c r="D356" s="246">
        <v>142888</v>
      </c>
      <c r="E356" s="244"/>
      <c r="F356" s="247"/>
      <c r="G356" s="246"/>
      <c r="H356" s="244"/>
      <c r="I356" s="245"/>
      <c r="J356" s="246"/>
    </row>
    <row r="357" spans="1:10" ht="15.75" customHeight="1" x14ac:dyDescent="0.25">
      <c r="A357" s="241">
        <v>43355</v>
      </c>
      <c r="B357" s="242">
        <v>180174665</v>
      </c>
      <c r="C357" s="106">
        <v>11</v>
      </c>
      <c r="D357" s="246">
        <v>1286863</v>
      </c>
      <c r="E357" s="244">
        <v>180045246</v>
      </c>
      <c r="F357" s="247">
        <v>1</v>
      </c>
      <c r="G357" s="246">
        <v>84088</v>
      </c>
      <c r="H357" s="244"/>
      <c r="I357" s="245"/>
      <c r="J357" s="246"/>
    </row>
    <row r="358" spans="1:10" ht="15.75" customHeight="1" x14ac:dyDescent="0.25">
      <c r="A358" s="241">
        <v>43355</v>
      </c>
      <c r="B358" s="242">
        <v>180174723</v>
      </c>
      <c r="C358" s="106">
        <v>5</v>
      </c>
      <c r="D358" s="246">
        <v>425250</v>
      </c>
      <c r="E358" s="244"/>
      <c r="F358" s="247"/>
      <c r="G358" s="246"/>
      <c r="H358" s="244"/>
      <c r="I358" s="245"/>
      <c r="J358" s="246"/>
    </row>
    <row r="359" spans="1:10" ht="15.75" customHeight="1" x14ac:dyDescent="0.25">
      <c r="A359" s="241">
        <v>43356</v>
      </c>
      <c r="B359" s="242">
        <v>180174759</v>
      </c>
      <c r="C359" s="106">
        <v>11</v>
      </c>
      <c r="D359" s="246">
        <v>1076863</v>
      </c>
      <c r="E359" s="244">
        <v>180045262</v>
      </c>
      <c r="F359" s="247">
        <v>1</v>
      </c>
      <c r="G359" s="246">
        <v>93013</v>
      </c>
      <c r="H359" s="244"/>
      <c r="I359" s="245"/>
      <c r="J359" s="246"/>
    </row>
    <row r="360" spans="1:10" ht="15.75" customHeight="1" x14ac:dyDescent="0.25">
      <c r="A360" s="241">
        <v>43356</v>
      </c>
      <c r="B360" s="242">
        <v>180174788</v>
      </c>
      <c r="C360" s="106">
        <v>1</v>
      </c>
      <c r="D360" s="246">
        <v>91700</v>
      </c>
      <c r="E360" s="244"/>
      <c r="F360" s="247"/>
      <c r="G360" s="246"/>
      <c r="H360" s="244"/>
      <c r="I360" s="245"/>
      <c r="J360" s="246"/>
    </row>
    <row r="361" spans="1:10" ht="15.75" customHeight="1" x14ac:dyDescent="0.25">
      <c r="A361" s="241">
        <v>43357</v>
      </c>
      <c r="B361" s="242">
        <v>180174857</v>
      </c>
      <c r="C361" s="106">
        <v>10</v>
      </c>
      <c r="D361" s="246">
        <v>981925</v>
      </c>
      <c r="E361" s="244">
        <v>180045276</v>
      </c>
      <c r="F361" s="247">
        <v>2</v>
      </c>
      <c r="G361" s="246">
        <v>219100</v>
      </c>
      <c r="H361" s="244"/>
      <c r="I361" s="245"/>
      <c r="J361" s="246"/>
    </row>
    <row r="362" spans="1:10" ht="15.75" customHeight="1" x14ac:dyDescent="0.25">
      <c r="A362" s="241">
        <v>43357</v>
      </c>
      <c r="B362" s="242">
        <v>180174883</v>
      </c>
      <c r="C362" s="106">
        <v>2</v>
      </c>
      <c r="D362" s="246">
        <v>217350</v>
      </c>
      <c r="E362" s="244"/>
      <c r="F362" s="247"/>
      <c r="G362" s="246"/>
      <c r="H362" s="244"/>
      <c r="I362" s="245"/>
      <c r="J362" s="246"/>
    </row>
    <row r="363" spans="1:10" ht="15.75" customHeight="1" x14ac:dyDescent="0.25">
      <c r="A363" s="241">
        <v>43357</v>
      </c>
      <c r="B363" s="242">
        <v>180174884</v>
      </c>
      <c r="C363" s="106">
        <v>1</v>
      </c>
      <c r="D363" s="246">
        <v>86013</v>
      </c>
      <c r="E363" s="244"/>
      <c r="F363" s="247"/>
      <c r="G363" s="246"/>
      <c r="H363" s="244"/>
      <c r="I363" s="245"/>
      <c r="J363" s="246"/>
    </row>
    <row r="364" spans="1:10" ht="15.75" customHeight="1" x14ac:dyDescent="0.25">
      <c r="A364" s="241">
        <v>43358</v>
      </c>
      <c r="B364" s="242">
        <v>180174938</v>
      </c>
      <c r="C364" s="106">
        <v>6</v>
      </c>
      <c r="D364" s="246">
        <v>598938</v>
      </c>
      <c r="E364" s="244">
        <v>180045293</v>
      </c>
      <c r="F364" s="247">
        <v>1</v>
      </c>
      <c r="G364" s="246">
        <v>97563</v>
      </c>
      <c r="H364" s="244"/>
      <c r="I364" s="245"/>
      <c r="J364" s="246"/>
    </row>
    <row r="365" spans="1:10" ht="15.75" customHeight="1" x14ac:dyDescent="0.25">
      <c r="A365" s="241">
        <v>43358</v>
      </c>
      <c r="B365" s="242">
        <v>180174969</v>
      </c>
      <c r="C365" s="106">
        <v>1</v>
      </c>
      <c r="D365" s="246">
        <v>95725</v>
      </c>
      <c r="E365" s="244"/>
      <c r="F365" s="247"/>
      <c r="G365" s="246"/>
      <c r="H365" s="244"/>
      <c r="I365" s="245">
        <v>5055664</v>
      </c>
      <c r="J365" s="246" t="s">
        <v>17</v>
      </c>
    </row>
    <row r="366" spans="1:10" ht="15.75" customHeight="1" x14ac:dyDescent="0.25">
      <c r="A366" s="241">
        <v>43360</v>
      </c>
      <c r="B366" s="242">
        <v>180175097</v>
      </c>
      <c r="C366" s="106">
        <v>5</v>
      </c>
      <c r="D366" s="246">
        <v>431463</v>
      </c>
      <c r="E366" s="244">
        <v>180045321</v>
      </c>
      <c r="F366" s="247">
        <v>3</v>
      </c>
      <c r="G366" s="246">
        <v>249638</v>
      </c>
      <c r="H366" s="244"/>
      <c r="I366" s="245"/>
      <c r="J366" s="246"/>
    </row>
    <row r="367" spans="1:10" ht="15.75" customHeight="1" x14ac:dyDescent="0.25">
      <c r="A367" s="241">
        <v>43360</v>
      </c>
      <c r="B367" s="242">
        <v>180175119</v>
      </c>
      <c r="C367" s="106">
        <v>1</v>
      </c>
      <c r="D367" s="246">
        <v>110075</v>
      </c>
      <c r="E367" s="244"/>
      <c r="F367" s="247"/>
      <c r="G367" s="246"/>
      <c r="H367" s="244"/>
      <c r="I367" s="245"/>
      <c r="J367" s="246"/>
    </row>
    <row r="368" spans="1:10" ht="15.75" customHeight="1" x14ac:dyDescent="0.25">
      <c r="A368" s="241">
        <v>43361</v>
      </c>
      <c r="B368" s="242">
        <v>180175182</v>
      </c>
      <c r="C368" s="106">
        <v>4</v>
      </c>
      <c r="D368" s="246">
        <v>403550</v>
      </c>
      <c r="E368" s="244"/>
      <c r="F368" s="247"/>
      <c r="G368" s="246"/>
      <c r="H368" s="244"/>
      <c r="I368" s="245"/>
      <c r="J368" s="246"/>
    </row>
    <row r="369" spans="1:10" ht="15.75" customHeight="1" x14ac:dyDescent="0.25">
      <c r="A369" s="241">
        <v>43361</v>
      </c>
      <c r="B369" s="242">
        <v>180175218</v>
      </c>
      <c r="C369" s="106">
        <v>3</v>
      </c>
      <c r="D369" s="246">
        <v>278338</v>
      </c>
      <c r="E369" s="244"/>
      <c r="F369" s="247"/>
      <c r="G369" s="246"/>
      <c r="H369" s="244"/>
      <c r="I369" s="245"/>
      <c r="J369" s="246"/>
    </row>
    <row r="370" spans="1:10" ht="15.75" customHeight="1" x14ac:dyDescent="0.25">
      <c r="A370" s="241">
        <v>43362</v>
      </c>
      <c r="B370" s="242">
        <v>180175256</v>
      </c>
      <c r="C370" s="106">
        <v>8</v>
      </c>
      <c r="D370" s="246">
        <v>826875</v>
      </c>
      <c r="E370" s="244">
        <v>180045356</v>
      </c>
      <c r="F370" s="247">
        <v>2</v>
      </c>
      <c r="G370" s="246">
        <v>181738</v>
      </c>
      <c r="H370" s="244"/>
      <c r="I370" s="245"/>
      <c r="J370" s="246"/>
    </row>
    <row r="371" spans="1:10" ht="15.75" customHeight="1" x14ac:dyDescent="0.25">
      <c r="A371" s="241">
        <v>43362</v>
      </c>
      <c r="B371" s="242">
        <v>180175292</v>
      </c>
      <c r="C371" s="106">
        <v>2</v>
      </c>
      <c r="D371" s="246">
        <v>186025</v>
      </c>
      <c r="E371" s="244"/>
      <c r="F371" s="247"/>
      <c r="G371" s="246"/>
      <c r="H371" s="244"/>
      <c r="I371" s="245"/>
      <c r="J371" s="246"/>
    </row>
    <row r="372" spans="1:10" ht="15.75" customHeight="1" x14ac:dyDescent="0.25">
      <c r="A372" s="241">
        <v>43363</v>
      </c>
      <c r="B372" s="242">
        <v>180175353</v>
      </c>
      <c r="C372" s="106">
        <v>13</v>
      </c>
      <c r="D372" s="246">
        <v>1220625</v>
      </c>
      <c r="E372" s="244">
        <v>180045374</v>
      </c>
      <c r="F372" s="247">
        <v>1</v>
      </c>
      <c r="G372" s="246">
        <v>93013</v>
      </c>
      <c r="H372" s="244"/>
      <c r="I372" s="245"/>
      <c r="J372" s="246"/>
    </row>
    <row r="373" spans="1:10" ht="15.75" customHeight="1" x14ac:dyDescent="0.25">
      <c r="A373" s="241">
        <v>43363</v>
      </c>
      <c r="B373" s="242">
        <v>180175393</v>
      </c>
      <c r="C373" s="106">
        <v>9</v>
      </c>
      <c r="D373" s="246">
        <v>785050</v>
      </c>
      <c r="E373" s="244"/>
      <c r="F373" s="247"/>
      <c r="G373" s="246"/>
      <c r="H373" s="244"/>
      <c r="I373" s="245"/>
      <c r="J373" s="246"/>
    </row>
    <row r="374" spans="1:10" ht="15.75" customHeight="1" x14ac:dyDescent="0.25">
      <c r="A374" s="241">
        <v>43364</v>
      </c>
      <c r="B374" s="242">
        <v>180175428</v>
      </c>
      <c r="C374" s="106">
        <v>6</v>
      </c>
      <c r="D374" s="246">
        <v>523250</v>
      </c>
      <c r="E374" s="244">
        <v>180045385</v>
      </c>
      <c r="F374" s="247">
        <v>4</v>
      </c>
      <c r="G374" s="246">
        <v>426038</v>
      </c>
      <c r="H374" s="244"/>
      <c r="I374" s="245"/>
      <c r="J374" s="246"/>
    </row>
    <row r="375" spans="1:10" ht="15.75" customHeight="1" x14ac:dyDescent="0.25">
      <c r="A375" s="241">
        <v>43364</v>
      </c>
      <c r="B375" s="242">
        <v>180175455</v>
      </c>
      <c r="C375" s="106">
        <v>3</v>
      </c>
      <c r="D375" s="246">
        <v>324888</v>
      </c>
      <c r="E375" s="244"/>
      <c r="F375" s="247"/>
      <c r="G375" s="246"/>
      <c r="H375" s="244"/>
      <c r="I375" s="245"/>
      <c r="J375" s="246"/>
    </row>
    <row r="376" spans="1:10" ht="15.75" customHeight="1" x14ac:dyDescent="0.25">
      <c r="A376" s="241">
        <v>43365</v>
      </c>
      <c r="B376" s="242">
        <v>180175496</v>
      </c>
      <c r="C376" s="247">
        <v>7</v>
      </c>
      <c r="D376" s="246">
        <v>530338</v>
      </c>
      <c r="E376" s="244">
        <v>180045400</v>
      </c>
      <c r="F376" s="247">
        <v>2</v>
      </c>
      <c r="G376" s="246">
        <v>158025</v>
      </c>
      <c r="H376" s="244"/>
      <c r="I376" s="245"/>
      <c r="J376" s="246"/>
    </row>
    <row r="377" spans="1:10" ht="15.75" customHeight="1" x14ac:dyDescent="0.25">
      <c r="A377" s="241">
        <v>43365</v>
      </c>
      <c r="B377" s="242">
        <v>180175525</v>
      </c>
      <c r="C377" s="106">
        <v>1</v>
      </c>
      <c r="D377" s="246">
        <v>104300</v>
      </c>
      <c r="E377" s="244"/>
      <c r="F377" s="247"/>
      <c r="G377" s="246"/>
      <c r="H377" s="244"/>
      <c r="I377" s="245">
        <v>4616325</v>
      </c>
      <c r="J377" s="246" t="s">
        <v>17</v>
      </c>
    </row>
    <row r="378" spans="1:10" ht="15.75" customHeight="1" x14ac:dyDescent="0.25">
      <c r="A378" s="241">
        <v>43367</v>
      </c>
      <c r="B378" s="242">
        <v>180175645</v>
      </c>
      <c r="C378" s="106">
        <v>13</v>
      </c>
      <c r="D378" s="246">
        <v>1400788</v>
      </c>
      <c r="E378" s="244"/>
      <c r="F378" s="247"/>
      <c r="G378" s="246"/>
      <c r="H378" s="244"/>
      <c r="I378" s="245"/>
      <c r="J378" s="246"/>
    </row>
    <row r="379" spans="1:10" ht="15.75" customHeight="1" x14ac:dyDescent="0.25">
      <c r="A379" s="241">
        <v>43367</v>
      </c>
      <c r="B379" s="242">
        <v>180175673</v>
      </c>
      <c r="C379" s="106">
        <v>3</v>
      </c>
      <c r="D379" s="246">
        <v>326638</v>
      </c>
      <c r="E379" s="244"/>
      <c r="F379" s="247"/>
      <c r="G379" s="246"/>
      <c r="H379" s="244"/>
      <c r="I379" s="245"/>
      <c r="J379" s="246"/>
    </row>
    <row r="380" spans="1:10" ht="15.75" customHeight="1" x14ac:dyDescent="0.25">
      <c r="A380" s="241">
        <v>43368</v>
      </c>
      <c r="B380" s="242">
        <v>180175721</v>
      </c>
      <c r="C380" s="106">
        <v>3</v>
      </c>
      <c r="D380" s="246">
        <v>283500</v>
      </c>
      <c r="E380" s="244"/>
      <c r="F380" s="247"/>
      <c r="G380" s="246"/>
      <c r="H380" s="244"/>
      <c r="I380" s="245"/>
      <c r="J380" s="246"/>
    </row>
    <row r="381" spans="1:10" ht="15.75" customHeight="1" x14ac:dyDescent="0.25">
      <c r="A381" s="241">
        <v>43368</v>
      </c>
      <c r="B381" s="242">
        <v>180175772</v>
      </c>
      <c r="C381" s="106">
        <v>4</v>
      </c>
      <c r="D381" s="246">
        <v>414750</v>
      </c>
      <c r="E381" s="244"/>
      <c r="F381" s="247"/>
      <c r="G381" s="246"/>
      <c r="H381" s="244"/>
      <c r="I381" s="245"/>
      <c r="J381" s="246"/>
    </row>
    <row r="382" spans="1:10" ht="15.75" customHeight="1" x14ac:dyDescent="0.25">
      <c r="A382" s="241">
        <v>43369</v>
      </c>
      <c r="B382" s="242">
        <v>180175808</v>
      </c>
      <c r="C382" s="106">
        <v>7</v>
      </c>
      <c r="D382" s="246">
        <v>728613</v>
      </c>
      <c r="E382" s="244">
        <v>180045456</v>
      </c>
      <c r="F382" s="247">
        <v>1</v>
      </c>
      <c r="G382" s="246">
        <v>115063</v>
      </c>
      <c r="H382" s="244"/>
      <c r="I382" s="245"/>
      <c r="J382" s="246"/>
    </row>
    <row r="383" spans="1:10" ht="15.75" customHeight="1" x14ac:dyDescent="0.25">
      <c r="A383" s="241">
        <v>43369</v>
      </c>
      <c r="B383" s="242">
        <v>180175844</v>
      </c>
      <c r="C383" s="106">
        <v>6</v>
      </c>
      <c r="D383" s="246">
        <v>532963</v>
      </c>
      <c r="E383" s="244"/>
      <c r="F383" s="247"/>
      <c r="G383" s="246"/>
      <c r="H383" s="244"/>
      <c r="I383" s="245"/>
      <c r="J383" s="246"/>
    </row>
    <row r="384" spans="1:10" ht="15.75" customHeight="1" x14ac:dyDescent="0.25">
      <c r="A384" s="241">
        <v>43370</v>
      </c>
      <c r="B384" s="242">
        <v>180175883</v>
      </c>
      <c r="C384" s="106">
        <v>6</v>
      </c>
      <c r="D384" s="246">
        <v>493150</v>
      </c>
      <c r="E384" s="244">
        <v>180045470</v>
      </c>
      <c r="F384" s="247">
        <v>1</v>
      </c>
      <c r="G384" s="246">
        <v>86013</v>
      </c>
      <c r="H384" s="244"/>
      <c r="I384" s="245"/>
      <c r="J384" s="246"/>
    </row>
    <row r="385" spans="1:10" ht="15.75" customHeight="1" x14ac:dyDescent="0.25">
      <c r="A385" s="241">
        <v>43371</v>
      </c>
      <c r="B385" s="242">
        <v>180175967</v>
      </c>
      <c r="C385" s="106">
        <v>16</v>
      </c>
      <c r="D385" s="246">
        <v>1605450</v>
      </c>
      <c r="E385" s="244">
        <v>180045481</v>
      </c>
      <c r="F385" s="247">
        <v>2</v>
      </c>
      <c r="G385" s="246">
        <v>184625</v>
      </c>
      <c r="H385" s="244"/>
      <c r="I385" s="245"/>
      <c r="J385" s="246"/>
    </row>
    <row r="386" spans="1:10" ht="15.75" customHeight="1" x14ac:dyDescent="0.25">
      <c r="A386" s="241">
        <v>43371</v>
      </c>
      <c r="B386" s="242">
        <v>180176005</v>
      </c>
      <c r="C386" s="106">
        <v>1</v>
      </c>
      <c r="D386" s="246">
        <v>47513</v>
      </c>
      <c r="E386" s="244"/>
      <c r="F386" s="247"/>
      <c r="G386" s="246"/>
      <c r="H386" s="244"/>
      <c r="I386" s="245"/>
      <c r="J386" s="246"/>
    </row>
    <row r="387" spans="1:10" ht="15.75" customHeight="1" x14ac:dyDescent="0.25">
      <c r="A387" s="241">
        <v>43372</v>
      </c>
      <c r="B387" s="242">
        <v>180176059</v>
      </c>
      <c r="C387" s="106">
        <v>6</v>
      </c>
      <c r="D387" s="246">
        <v>619500</v>
      </c>
      <c r="E387" s="244">
        <v>180045494</v>
      </c>
      <c r="F387" s="247">
        <v>2</v>
      </c>
      <c r="G387" s="246">
        <v>172025</v>
      </c>
      <c r="H387" s="244"/>
      <c r="I387" s="245"/>
      <c r="J387" s="246"/>
    </row>
    <row r="388" spans="1:10" ht="15.75" customHeight="1" x14ac:dyDescent="0.25">
      <c r="A388" s="241">
        <v>43372</v>
      </c>
      <c r="B388" s="242">
        <v>180176091</v>
      </c>
      <c r="C388" s="106">
        <v>1</v>
      </c>
      <c r="D388" s="246">
        <v>46113</v>
      </c>
      <c r="E388" s="244"/>
      <c r="F388" s="247"/>
      <c r="G388" s="246"/>
      <c r="H388" s="244"/>
      <c r="I388" s="245">
        <v>5941252</v>
      </c>
      <c r="J388" s="246" t="s">
        <v>17</v>
      </c>
    </row>
    <row r="389" spans="1:10" ht="15.75" customHeight="1" x14ac:dyDescent="0.25">
      <c r="A389" s="241">
        <v>43374</v>
      </c>
      <c r="B389" s="242">
        <v>180176205</v>
      </c>
      <c r="C389" s="106">
        <v>11</v>
      </c>
      <c r="D389" s="246">
        <v>888213</v>
      </c>
      <c r="E389" s="244"/>
      <c r="F389" s="247"/>
      <c r="G389" s="246"/>
      <c r="H389" s="244"/>
      <c r="I389" s="245"/>
      <c r="J389" s="246"/>
    </row>
    <row r="390" spans="1:10" ht="15.75" customHeight="1" x14ac:dyDescent="0.25">
      <c r="A390" s="241">
        <v>43374</v>
      </c>
      <c r="B390" s="242">
        <v>180176246</v>
      </c>
      <c r="C390" s="106">
        <v>7</v>
      </c>
      <c r="D390" s="246">
        <v>803513</v>
      </c>
      <c r="E390" s="244"/>
      <c r="F390" s="247"/>
      <c r="G390" s="246"/>
      <c r="H390" s="244"/>
      <c r="I390" s="245"/>
      <c r="J390" s="246"/>
    </row>
    <row r="391" spans="1:10" ht="15.75" customHeight="1" x14ac:dyDescent="0.25">
      <c r="A391" s="241">
        <v>43375</v>
      </c>
      <c r="B391" s="242">
        <v>180176309</v>
      </c>
      <c r="C391" s="106">
        <v>5</v>
      </c>
      <c r="D391" s="246">
        <v>503825</v>
      </c>
      <c r="E391" s="244"/>
      <c r="F391" s="247"/>
      <c r="G391" s="246"/>
      <c r="H391" s="244"/>
      <c r="I391" s="245"/>
      <c r="J391" s="246"/>
    </row>
    <row r="392" spans="1:10" ht="15.75" customHeight="1" x14ac:dyDescent="0.25">
      <c r="A392" s="241">
        <v>43375</v>
      </c>
      <c r="B392" s="242">
        <v>180176351</v>
      </c>
      <c r="C392" s="106">
        <v>2</v>
      </c>
      <c r="D392" s="246">
        <v>191538</v>
      </c>
      <c r="E392" s="244"/>
      <c r="F392" s="247"/>
      <c r="G392" s="246"/>
      <c r="H392" s="244"/>
      <c r="I392" s="245"/>
      <c r="J392" s="246"/>
    </row>
    <row r="393" spans="1:10" ht="15.75" customHeight="1" x14ac:dyDescent="0.25">
      <c r="A393" s="241">
        <v>43376</v>
      </c>
      <c r="B393" s="242">
        <v>180176398</v>
      </c>
      <c r="C393" s="106">
        <v>9</v>
      </c>
      <c r="D393" s="246">
        <v>914463</v>
      </c>
      <c r="E393" s="244"/>
      <c r="F393" s="247"/>
      <c r="G393" s="246"/>
      <c r="H393" s="244"/>
      <c r="I393" s="245"/>
      <c r="J393" s="246"/>
    </row>
    <row r="394" spans="1:10" ht="15.75" customHeight="1" x14ac:dyDescent="0.25">
      <c r="A394" s="241">
        <v>43346</v>
      </c>
      <c r="B394" s="242">
        <v>180176434</v>
      </c>
      <c r="C394" s="106">
        <v>1</v>
      </c>
      <c r="D394" s="246">
        <v>104650</v>
      </c>
      <c r="E394" s="244"/>
      <c r="F394" s="247"/>
      <c r="G394" s="246"/>
      <c r="H394" s="244"/>
      <c r="I394" s="245"/>
      <c r="J394" s="246"/>
    </row>
    <row r="395" spans="1:10" ht="15.75" customHeight="1" x14ac:dyDescent="0.25">
      <c r="A395" s="241">
        <v>43377</v>
      </c>
      <c r="B395" s="242">
        <v>180176471</v>
      </c>
      <c r="C395" s="106">
        <v>8</v>
      </c>
      <c r="D395" s="246">
        <v>808938</v>
      </c>
      <c r="E395" s="244">
        <v>180045569</v>
      </c>
      <c r="F395" s="247">
        <v>2</v>
      </c>
      <c r="G395" s="246">
        <v>130375</v>
      </c>
      <c r="H395" s="244"/>
      <c r="I395" s="245"/>
      <c r="J395" s="246"/>
    </row>
    <row r="396" spans="1:10" ht="15.75" customHeight="1" x14ac:dyDescent="0.25">
      <c r="A396" s="241">
        <v>43377</v>
      </c>
      <c r="B396" s="242">
        <v>180176509</v>
      </c>
      <c r="C396" s="106">
        <v>2</v>
      </c>
      <c r="D396" s="246">
        <v>171238</v>
      </c>
      <c r="E396" s="244"/>
      <c r="F396" s="247"/>
      <c r="G396" s="246"/>
      <c r="H396" s="244"/>
      <c r="I396" s="245"/>
      <c r="J396" s="246"/>
    </row>
    <row r="397" spans="1:10" ht="15.75" customHeight="1" x14ac:dyDescent="0.25">
      <c r="A397" s="241">
        <v>43378</v>
      </c>
      <c r="B397" s="242">
        <v>180176574</v>
      </c>
      <c r="C397" s="106">
        <v>10</v>
      </c>
      <c r="D397" s="246">
        <v>897663</v>
      </c>
      <c r="E397" s="244">
        <v>180045583</v>
      </c>
      <c r="F397" s="247">
        <v>7</v>
      </c>
      <c r="G397" s="246">
        <v>835975</v>
      </c>
      <c r="H397" s="244"/>
      <c r="I397" s="245"/>
      <c r="J397" s="246"/>
    </row>
    <row r="398" spans="1:10" ht="15.75" customHeight="1" x14ac:dyDescent="0.25">
      <c r="A398" s="241">
        <v>43378</v>
      </c>
      <c r="B398" s="242">
        <v>180176595</v>
      </c>
      <c r="C398" s="106">
        <v>5</v>
      </c>
      <c r="D398" s="246">
        <v>455088</v>
      </c>
      <c r="E398" s="244"/>
      <c r="F398" s="247"/>
      <c r="G398" s="246"/>
      <c r="H398" s="244"/>
      <c r="I398" s="245"/>
      <c r="J398" s="246"/>
    </row>
    <row r="399" spans="1:10" ht="15.75" customHeight="1" x14ac:dyDescent="0.25">
      <c r="A399" s="241">
        <v>43378</v>
      </c>
      <c r="B399" s="242">
        <v>180176607</v>
      </c>
      <c r="C399" s="106">
        <v>1</v>
      </c>
      <c r="D399" s="246">
        <v>117863</v>
      </c>
      <c r="E399" s="244"/>
      <c r="F399" s="247"/>
      <c r="G399" s="246"/>
      <c r="H399" s="244"/>
      <c r="I399" s="245"/>
      <c r="J399" s="246"/>
    </row>
    <row r="400" spans="1:10" ht="15.75" customHeight="1" x14ac:dyDescent="0.25">
      <c r="A400" s="241">
        <v>43379</v>
      </c>
      <c r="B400" s="242">
        <v>180176643</v>
      </c>
      <c r="C400" s="106">
        <v>2</v>
      </c>
      <c r="D400" s="246">
        <v>183575</v>
      </c>
      <c r="E400" s="244"/>
      <c r="F400" s="247"/>
      <c r="G400" s="246"/>
      <c r="H400" s="244"/>
      <c r="I400" s="245"/>
      <c r="J400" s="246"/>
    </row>
    <row r="401" spans="1:10" ht="15.75" customHeight="1" x14ac:dyDescent="0.25">
      <c r="A401" s="241">
        <v>43379</v>
      </c>
      <c r="B401" s="242">
        <v>180176796</v>
      </c>
      <c r="C401" s="106">
        <v>8</v>
      </c>
      <c r="D401" s="246">
        <v>682063</v>
      </c>
      <c r="E401" s="244"/>
      <c r="F401" s="247"/>
      <c r="G401" s="246"/>
      <c r="H401" s="244"/>
      <c r="I401" s="245">
        <v>5756280</v>
      </c>
      <c r="J401" s="246" t="s">
        <v>17</v>
      </c>
    </row>
    <row r="402" spans="1:10" ht="15.75" customHeight="1" x14ac:dyDescent="0.25">
      <c r="A402" s="241">
        <v>43381</v>
      </c>
      <c r="B402" s="242">
        <v>180176794</v>
      </c>
      <c r="C402" s="106">
        <v>12</v>
      </c>
      <c r="D402" s="246">
        <v>1005988</v>
      </c>
      <c r="E402" s="244">
        <v>180045630</v>
      </c>
      <c r="F402" s="247">
        <v>1</v>
      </c>
      <c r="G402" s="246">
        <v>115063</v>
      </c>
      <c r="H402" s="244"/>
      <c r="I402" s="245"/>
      <c r="J402" s="246"/>
    </row>
    <row r="403" spans="1:10" ht="15.75" customHeight="1" x14ac:dyDescent="0.25">
      <c r="A403" s="241">
        <v>43381</v>
      </c>
      <c r="B403" s="242">
        <v>180176820</v>
      </c>
      <c r="C403" s="106">
        <v>3</v>
      </c>
      <c r="D403" s="246">
        <v>244300</v>
      </c>
      <c r="E403" s="244"/>
      <c r="F403" s="247"/>
      <c r="G403" s="246"/>
      <c r="H403" s="244"/>
      <c r="I403" s="245"/>
      <c r="J403" s="246"/>
    </row>
    <row r="404" spans="1:10" ht="15.75" customHeight="1" x14ac:dyDescent="0.25">
      <c r="A404" s="241">
        <v>43382</v>
      </c>
      <c r="B404" s="242">
        <v>180176892</v>
      </c>
      <c r="C404" s="106">
        <v>17</v>
      </c>
      <c r="D404" s="246">
        <v>1625138</v>
      </c>
      <c r="E404" s="244"/>
      <c r="F404" s="247"/>
      <c r="G404" s="246"/>
      <c r="H404" s="244"/>
      <c r="I404" s="245"/>
      <c r="J404" s="246"/>
    </row>
    <row r="405" spans="1:10" ht="15.75" customHeight="1" x14ac:dyDescent="0.25">
      <c r="A405" s="241">
        <v>43382</v>
      </c>
      <c r="B405" s="242">
        <v>180176913</v>
      </c>
      <c r="C405" s="106">
        <v>2</v>
      </c>
      <c r="D405" s="246">
        <v>164150</v>
      </c>
      <c r="E405" s="244"/>
      <c r="F405" s="247"/>
      <c r="G405" s="246"/>
      <c r="H405" s="244"/>
      <c r="I405" s="245"/>
      <c r="J405" s="246"/>
    </row>
    <row r="406" spans="1:10" ht="15.75" customHeight="1" x14ac:dyDescent="0.25">
      <c r="A406" s="241">
        <v>43383</v>
      </c>
      <c r="B406" s="242">
        <v>180176964</v>
      </c>
      <c r="C406" s="106">
        <v>9</v>
      </c>
      <c r="D406" s="246">
        <v>960488</v>
      </c>
      <c r="E406" s="244"/>
      <c r="F406" s="247"/>
      <c r="G406" s="246"/>
      <c r="H406" s="244"/>
      <c r="I406" s="245"/>
      <c r="J406" s="246"/>
    </row>
    <row r="407" spans="1:10" ht="15.75" customHeight="1" x14ac:dyDescent="0.25">
      <c r="A407" s="241">
        <v>43383</v>
      </c>
      <c r="B407" s="242">
        <v>180177008</v>
      </c>
      <c r="C407" s="106">
        <v>1</v>
      </c>
      <c r="D407" s="246">
        <v>124338</v>
      </c>
      <c r="E407" s="244"/>
      <c r="F407" s="247"/>
      <c r="G407" s="246"/>
      <c r="H407" s="244"/>
      <c r="I407" s="245"/>
      <c r="J407" s="246"/>
    </row>
    <row r="408" spans="1:10" ht="15.75" customHeight="1" x14ac:dyDescent="0.25">
      <c r="A408" s="241">
        <v>43384</v>
      </c>
      <c r="B408" s="242">
        <v>180177050</v>
      </c>
      <c r="C408" s="106">
        <v>8</v>
      </c>
      <c r="D408" s="246">
        <v>662375</v>
      </c>
      <c r="E408" s="244">
        <v>180045677</v>
      </c>
      <c r="F408" s="247">
        <v>1</v>
      </c>
      <c r="G408" s="246">
        <v>124338</v>
      </c>
      <c r="H408" s="244"/>
      <c r="I408" s="245"/>
      <c r="J408" s="246"/>
    </row>
    <row r="409" spans="1:10" ht="15.75" customHeight="1" x14ac:dyDescent="0.25">
      <c r="A409" s="241">
        <v>43385</v>
      </c>
      <c r="B409" s="242">
        <v>180177126</v>
      </c>
      <c r="C409" s="106">
        <v>13</v>
      </c>
      <c r="D409" s="246">
        <v>1318975</v>
      </c>
      <c r="E409" s="244"/>
      <c r="F409" s="247"/>
      <c r="G409" s="246"/>
      <c r="H409" s="244"/>
      <c r="I409" s="245"/>
      <c r="J409" s="246"/>
    </row>
    <row r="410" spans="1:10" ht="15.75" customHeight="1" x14ac:dyDescent="0.25">
      <c r="A410" s="241">
        <v>43385</v>
      </c>
      <c r="B410" s="242">
        <v>180177157</v>
      </c>
      <c r="C410" s="106">
        <v>2</v>
      </c>
      <c r="D410" s="246">
        <v>202738</v>
      </c>
      <c r="E410" s="244"/>
      <c r="F410" s="247"/>
      <c r="G410" s="246"/>
      <c r="H410" s="244"/>
      <c r="I410" s="245"/>
      <c r="J410" s="246"/>
    </row>
    <row r="411" spans="1:10" ht="15.75" customHeight="1" x14ac:dyDescent="0.25">
      <c r="A411" s="241">
        <v>43386</v>
      </c>
      <c r="B411" s="242">
        <v>180177206</v>
      </c>
      <c r="C411" s="106">
        <v>4</v>
      </c>
      <c r="D411" s="246">
        <v>375113</v>
      </c>
      <c r="E411" s="244">
        <v>180045705</v>
      </c>
      <c r="F411" s="247">
        <v>6</v>
      </c>
      <c r="G411" s="246">
        <v>632975</v>
      </c>
      <c r="H411" s="244"/>
      <c r="I411" s="245"/>
      <c r="J411" s="246"/>
    </row>
    <row r="412" spans="1:10" ht="15.75" customHeight="1" x14ac:dyDescent="0.25">
      <c r="A412" s="241">
        <v>43386</v>
      </c>
      <c r="B412" s="242">
        <v>180177224</v>
      </c>
      <c r="C412" s="106">
        <v>2</v>
      </c>
      <c r="D412" s="246">
        <v>139125</v>
      </c>
      <c r="E412" s="244"/>
      <c r="F412" s="247"/>
      <c r="G412" s="246"/>
      <c r="H412" s="244"/>
      <c r="I412" s="245"/>
      <c r="J412" s="246"/>
    </row>
    <row r="413" spans="1:10" ht="15.75" customHeight="1" x14ac:dyDescent="0.25">
      <c r="A413" s="241">
        <v>43386</v>
      </c>
      <c r="B413" s="242">
        <v>180177236</v>
      </c>
      <c r="C413" s="106">
        <v>1</v>
      </c>
      <c r="D413" s="246">
        <v>170013</v>
      </c>
      <c r="E413" s="244"/>
      <c r="F413" s="247"/>
      <c r="G413" s="246"/>
      <c r="H413" s="244"/>
      <c r="I413" s="245">
        <v>6120365</v>
      </c>
      <c r="J413" s="246" t="s">
        <v>17</v>
      </c>
    </row>
    <row r="414" spans="1:10" ht="15.75" customHeight="1" x14ac:dyDescent="0.25">
      <c r="A414" s="241">
        <v>43388</v>
      </c>
      <c r="B414" s="242">
        <v>180177328</v>
      </c>
      <c r="C414" s="106">
        <v>14</v>
      </c>
      <c r="D414" s="246">
        <v>1304975</v>
      </c>
      <c r="E414" s="244">
        <v>180045732</v>
      </c>
      <c r="F414" s="247">
        <v>2</v>
      </c>
      <c r="G414" s="246">
        <v>308088</v>
      </c>
      <c r="H414" s="244"/>
      <c r="I414" s="245"/>
      <c r="J414" s="246"/>
    </row>
    <row r="415" spans="1:10" ht="15.75" customHeight="1" x14ac:dyDescent="0.25">
      <c r="A415" s="241">
        <v>43388</v>
      </c>
      <c r="B415" s="242">
        <v>180177370</v>
      </c>
      <c r="C415" s="106">
        <v>7</v>
      </c>
      <c r="D415" s="246">
        <v>629650</v>
      </c>
      <c r="E415" s="244"/>
      <c r="F415" s="247"/>
      <c r="G415" s="246"/>
      <c r="H415" s="244"/>
      <c r="I415" s="245"/>
      <c r="J415" s="246"/>
    </row>
    <row r="416" spans="1:10" ht="15.75" customHeight="1" x14ac:dyDescent="0.25">
      <c r="A416" s="241">
        <v>43389</v>
      </c>
      <c r="B416" s="242">
        <v>180177411</v>
      </c>
      <c r="C416" s="106">
        <v>4</v>
      </c>
      <c r="D416" s="246">
        <v>377563</v>
      </c>
      <c r="E416" s="244">
        <v>180045749</v>
      </c>
      <c r="F416" s="247">
        <v>1</v>
      </c>
      <c r="G416" s="246">
        <v>105788</v>
      </c>
      <c r="H416" s="244"/>
      <c r="I416" s="245"/>
      <c r="J416" s="246"/>
    </row>
    <row r="417" spans="1:10" ht="15.75" customHeight="1" x14ac:dyDescent="0.25">
      <c r="A417" s="241">
        <v>43390</v>
      </c>
      <c r="B417" s="242">
        <v>180177474</v>
      </c>
      <c r="C417" s="106">
        <v>9</v>
      </c>
      <c r="D417" s="246">
        <v>784525</v>
      </c>
      <c r="E417" s="244">
        <v>180045761</v>
      </c>
      <c r="F417" s="247">
        <v>1</v>
      </c>
      <c r="G417" s="246">
        <v>43575</v>
      </c>
      <c r="H417" s="244"/>
      <c r="I417" s="245"/>
      <c r="J417" s="246"/>
    </row>
    <row r="418" spans="1:10" ht="15.75" customHeight="1" x14ac:dyDescent="0.25">
      <c r="A418" s="241">
        <v>43390</v>
      </c>
      <c r="B418" s="242">
        <v>180177511</v>
      </c>
      <c r="C418" s="106">
        <v>2</v>
      </c>
      <c r="D418" s="246">
        <v>212450</v>
      </c>
      <c r="E418" s="244"/>
      <c r="F418" s="247"/>
      <c r="G418" s="246"/>
      <c r="H418" s="244"/>
      <c r="I418" s="245"/>
      <c r="J418" s="246"/>
    </row>
    <row r="419" spans="1:10" ht="15.75" customHeight="1" x14ac:dyDescent="0.25">
      <c r="A419" s="241">
        <v>43391</v>
      </c>
      <c r="B419" s="242">
        <v>180177575</v>
      </c>
      <c r="C419" s="106">
        <v>6</v>
      </c>
      <c r="D419" s="246">
        <v>476875</v>
      </c>
      <c r="E419" s="244">
        <v>180045773</v>
      </c>
      <c r="F419" s="247">
        <v>1</v>
      </c>
      <c r="G419" s="246">
        <v>40075</v>
      </c>
      <c r="H419" s="244"/>
      <c r="I419" s="245"/>
      <c r="J419" s="246"/>
    </row>
    <row r="420" spans="1:10" ht="15.75" customHeight="1" x14ac:dyDescent="0.25">
      <c r="A420" s="241">
        <v>43391</v>
      </c>
      <c r="B420" s="242">
        <v>180177600</v>
      </c>
      <c r="C420" s="106">
        <v>1</v>
      </c>
      <c r="D420" s="246">
        <v>126000</v>
      </c>
      <c r="E420" s="244"/>
      <c r="F420" s="247"/>
      <c r="G420" s="246"/>
      <c r="H420" s="244"/>
      <c r="I420" s="245"/>
      <c r="J420" s="246"/>
    </row>
    <row r="421" spans="1:10" ht="15.75" customHeight="1" x14ac:dyDescent="0.25">
      <c r="A421" s="241">
        <v>43392</v>
      </c>
      <c r="B421" s="242">
        <v>180177643</v>
      </c>
      <c r="C421" s="106">
        <v>13</v>
      </c>
      <c r="D421" s="246">
        <v>1265688</v>
      </c>
      <c r="E421" s="244">
        <v>180045791</v>
      </c>
      <c r="F421" s="247">
        <v>4</v>
      </c>
      <c r="G421" s="246">
        <v>395588</v>
      </c>
      <c r="H421" s="244"/>
      <c r="I421" s="245"/>
      <c r="J421" s="246"/>
    </row>
    <row r="422" spans="1:10" ht="15.75" customHeight="1" x14ac:dyDescent="0.25">
      <c r="A422" s="241">
        <v>43392</v>
      </c>
      <c r="B422" s="242">
        <v>180177666</v>
      </c>
      <c r="C422" s="106">
        <v>2</v>
      </c>
      <c r="D422" s="246">
        <v>193025</v>
      </c>
      <c r="E422" s="244"/>
      <c r="F422" s="247"/>
      <c r="G422" s="246"/>
      <c r="H422" s="244"/>
      <c r="I422" s="245"/>
      <c r="J422" s="246"/>
    </row>
    <row r="423" spans="1:10" ht="15.75" customHeight="1" x14ac:dyDescent="0.25">
      <c r="A423" s="241">
        <v>43393</v>
      </c>
      <c r="B423" s="242">
        <v>180177716</v>
      </c>
      <c r="C423" s="106">
        <v>2</v>
      </c>
      <c r="D423" s="246">
        <v>165638</v>
      </c>
      <c r="E423" s="244">
        <v>180045802</v>
      </c>
      <c r="F423" s="247">
        <v>2</v>
      </c>
      <c r="G423" s="246">
        <v>184625</v>
      </c>
      <c r="H423" s="244"/>
      <c r="I423" s="245"/>
      <c r="J423" s="246"/>
    </row>
    <row r="424" spans="1:10" ht="15.75" customHeight="1" x14ac:dyDescent="0.25">
      <c r="A424" s="241">
        <v>43393</v>
      </c>
      <c r="B424" s="242">
        <v>180177734</v>
      </c>
      <c r="C424" s="106">
        <v>2</v>
      </c>
      <c r="D424" s="246">
        <v>212450</v>
      </c>
      <c r="E424" s="244"/>
      <c r="F424" s="247"/>
      <c r="G424" s="246"/>
      <c r="H424" s="244"/>
      <c r="I424" s="245">
        <v>4671100</v>
      </c>
      <c r="J424" s="246" t="s">
        <v>17</v>
      </c>
    </row>
    <row r="425" spans="1:10" ht="15.75" customHeight="1" x14ac:dyDescent="0.25">
      <c r="A425" s="241">
        <v>43395</v>
      </c>
      <c r="B425" s="242">
        <v>180177833</v>
      </c>
      <c r="C425" s="106">
        <v>7</v>
      </c>
      <c r="D425" s="246">
        <v>580213</v>
      </c>
      <c r="E425" s="244">
        <v>180045837</v>
      </c>
      <c r="F425" s="247">
        <v>4</v>
      </c>
      <c r="G425" s="246">
        <v>437238</v>
      </c>
      <c r="H425" s="244"/>
      <c r="I425" s="245"/>
      <c r="J425" s="246"/>
    </row>
    <row r="426" spans="1:10" ht="15.75" customHeight="1" x14ac:dyDescent="0.25">
      <c r="A426" s="241">
        <v>43395</v>
      </c>
      <c r="B426" s="242">
        <v>180177867</v>
      </c>
      <c r="C426" s="106">
        <v>3</v>
      </c>
      <c r="D426" s="246">
        <v>273175</v>
      </c>
      <c r="E426" s="244"/>
      <c r="F426" s="247"/>
      <c r="G426" s="246"/>
      <c r="H426" s="244"/>
      <c r="I426" s="245"/>
      <c r="J426" s="246"/>
    </row>
    <row r="427" spans="1:10" ht="15.75" customHeight="1" x14ac:dyDescent="0.25">
      <c r="A427" s="241">
        <v>43396</v>
      </c>
      <c r="B427" s="242">
        <v>180177922</v>
      </c>
      <c r="C427" s="106">
        <v>7</v>
      </c>
      <c r="D427" s="246">
        <v>659488</v>
      </c>
      <c r="E427" s="244">
        <v>180045850</v>
      </c>
      <c r="F427" s="247">
        <v>1</v>
      </c>
      <c r="G427" s="246">
        <v>128625</v>
      </c>
      <c r="H427" s="244"/>
      <c r="I427" s="245"/>
      <c r="J427" s="246"/>
    </row>
    <row r="428" spans="1:10" ht="15.75" customHeight="1" x14ac:dyDescent="0.25">
      <c r="A428" s="241">
        <v>43396</v>
      </c>
      <c r="B428" s="242">
        <v>180177953</v>
      </c>
      <c r="C428" s="106">
        <v>4</v>
      </c>
      <c r="D428" s="246">
        <v>379488</v>
      </c>
      <c r="E428" s="244"/>
      <c r="F428" s="247"/>
      <c r="G428" s="246"/>
      <c r="H428" s="244"/>
      <c r="I428" s="245"/>
      <c r="J428" s="246"/>
    </row>
    <row r="429" spans="1:10" ht="15.75" customHeight="1" x14ac:dyDescent="0.25">
      <c r="A429" s="241">
        <v>43397</v>
      </c>
      <c r="B429" s="242">
        <v>180177996</v>
      </c>
      <c r="C429" s="106">
        <v>10</v>
      </c>
      <c r="D429" s="246">
        <v>1009400</v>
      </c>
      <c r="E429" s="244"/>
      <c r="F429" s="247"/>
      <c r="G429" s="246"/>
      <c r="H429" s="244"/>
      <c r="I429" s="245"/>
      <c r="J429" s="246"/>
    </row>
    <row r="430" spans="1:10" ht="15.75" customHeight="1" x14ac:dyDescent="0.25">
      <c r="A430" s="241">
        <v>43397</v>
      </c>
      <c r="B430" s="242">
        <v>180178022</v>
      </c>
      <c r="C430" s="106">
        <v>2</v>
      </c>
      <c r="D430" s="246">
        <v>175438</v>
      </c>
      <c r="E430" s="244"/>
      <c r="F430" s="247"/>
      <c r="G430" s="246"/>
      <c r="H430" s="244"/>
      <c r="I430" s="245"/>
      <c r="J430" s="246"/>
    </row>
    <row r="431" spans="1:10" ht="15.75" customHeight="1" x14ac:dyDescent="0.25">
      <c r="A431" s="241">
        <v>43398</v>
      </c>
      <c r="B431" s="242">
        <v>180178057</v>
      </c>
      <c r="C431" s="106">
        <v>5</v>
      </c>
      <c r="D431" s="246">
        <v>514238</v>
      </c>
      <c r="E431" s="244">
        <v>180045883</v>
      </c>
      <c r="F431" s="247">
        <v>1</v>
      </c>
      <c r="G431" s="246">
        <v>92050</v>
      </c>
      <c r="H431" s="244"/>
      <c r="I431" s="245"/>
      <c r="J431" s="246"/>
    </row>
    <row r="432" spans="1:10" ht="15.75" customHeight="1" x14ac:dyDescent="0.25">
      <c r="A432" s="241">
        <v>43398</v>
      </c>
      <c r="B432" s="242">
        <v>180178083</v>
      </c>
      <c r="C432" s="106">
        <v>2</v>
      </c>
      <c r="D432" s="246">
        <v>210000</v>
      </c>
      <c r="E432" s="244"/>
      <c r="F432" s="247"/>
      <c r="G432" s="246"/>
      <c r="H432" s="244"/>
      <c r="I432" s="245"/>
      <c r="J432" s="246"/>
    </row>
    <row r="433" spans="1:13" ht="15.75" customHeight="1" x14ac:dyDescent="0.25">
      <c r="A433" s="241">
        <v>43399</v>
      </c>
      <c r="B433" s="242">
        <v>180178126</v>
      </c>
      <c r="C433" s="106">
        <v>9</v>
      </c>
      <c r="D433" s="246">
        <v>955413</v>
      </c>
      <c r="E433" s="244"/>
      <c r="F433" s="247"/>
      <c r="G433" s="246"/>
      <c r="H433" s="244"/>
      <c r="I433" s="245"/>
      <c r="J433" s="246"/>
      <c r="M433" s="238">
        <f>SUM(D389:D442)</f>
        <v>28597465</v>
      </c>
    </row>
    <row r="434" spans="1:13" ht="15.75" customHeight="1" x14ac:dyDescent="0.25">
      <c r="A434" s="241">
        <v>43399</v>
      </c>
      <c r="B434" s="242">
        <v>180178155</v>
      </c>
      <c r="C434" s="106">
        <v>2</v>
      </c>
      <c r="D434" s="246">
        <v>209738</v>
      </c>
      <c r="E434" s="244"/>
      <c r="F434" s="247"/>
      <c r="G434" s="246"/>
      <c r="H434" s="244"/>
      <c r="I434" s="245"/>
      <c r="J434" s="246"/>
      <c r="M434" s="238">
        <f>SUM(G389:G442)</f>
        <v>4088616</v>
      </c>
    </row>
    <row r="435" spans="1:13" ht="15.75" customHeight="1" x14ac:dyDescent="0.25">
      <c r="A435" s="241">
        <v>43400</v>
      </c>
      <c r="B435" s="242">
        <v>180178183</v>
      </c>
      <c r="C435" s="106">
        <v>4</v>
      </c>
      <c r="D435" s="246">
        <v>386488</v>
      </c>
      <c r="E435" s="244">
        <v>180045911</v>
      </c>
      <c r="F435" s="247">
        <v>1</v>
      </c>
      <c r="G435" s="246">
        <v>122150</v>
      </c>
      <c r="H435" s="244"/>
      <c r="I435" s="245">
        <v>4573016</v>
      </c>
      <c r="J435" s="246" t="s">
        <v>17</v>
      </c>
      <c r="M435" s="238">
        <f>M433-M434</f>
        <v>24508849</v>
      </c>
    </row>
    <row r="436" spans="1:13" ht="15.75" customHeight="1" x14ac:dyDescent="0.25">
      <c r="A436" s="241">
        <v>43402</v>
      </c>
      <c r="B436" s="242">
        <v>180178312</v>
      </c>
      <c r="C436" s="106">
        <v>4</v>
      </c>
      <c r="D436" s="246">
        <v>361025</v>
      </c>
      <c r="E436" s="244">
        <v>180045936</v>
      </c>
      <c r="F436" s="247">
        <v>1</v>
      </c>
      <c r="G436" s="246">
        <v>91438</v>
      </c>
      <c r="H436" s="244"/>
      <c r="I436" s="245"/>
      <c r="J436" s="246"/>
    </row>
    <row r="437" spans="1:13" ht="15.75" customHeight="1" x14ac:dyDescent="0.25">
      <c r="A437" s="241">
        <v>43402</v>
      </c>
      <c r="B437" s="242">
        <v>180178342</v>
      </c>
      <c r="C437" s="106">
        <v>4</v>
      </c>
      <c r="D437" s="246">
        <v>404250</v>
      </c>
      <c r="E437" s="244"/>
      <c r="F437" s="247"/>
      <c r="G437" s="246"/>
      <c r="H437" s="244"/>
      <c r="I437" s="245"/>
      <c r="J437" s="246"/>
    </row>
    <row r="438" spans="1:13" ht="15.75" customHeight="1" x14ac:dyDescent="0.25">
      <c r="A438" s="241">
        <v>43403</v>
      </c>
      <c r="B438" s="242">
        <v>180178383</v>
      </c>
      <c r="C438" s="106">
        <v>6</v>
      </c>
      <c r="D438" s="246">
        <v>546263</v>
      </c>
      <c r="E438" s="244">
        <v>180045945</v>
      </c>
      <c r="F438" s="247">
        <v>1</v>
      </c>
      <c r="G438" s="246">
        <v>110600</v>
      </c>
      <c r="H438" s="244"/>
      <c r="I438" s="245"/>
      <c r="J438" s="246"/>
    </row>
    <row r="439" spans="1:13" ht="15.75" customHeight="1" x14ac:dyDescent="0.25">
      <c r="A439" s="241">
        <v>43403</v>
      </c>
      <c r="B439" s="242">
        <v>180178389</v>
      </c>
      <c r="C439" s="106">
        <v>1</v>
      </c>
      <c r="D439" s="246">
        <v>110075</v>
      </c>
      <c r="E439" s="244"/>
      <c r="F439" s="247"/>
      <c r="G439" s="246"/>
      <c r="H439" s="244"/>
      <c r="I439" s="245"/>
      <c r="J439" s="246"/>
    </row>
    <row r="440" spans="1:13" ht="15.75" customHeight="1" x14ac:dyDescent="0.25">
      <c r="A440" s="241">
        <v>43403</v>
      </c>
      <c r="B440" s="242">
        <v>180178420</v>
      </c>
      <c r="C440" s="106">
        <v>4</v>
      </c>
      <c r="D440" s="246">
        <v>456050</v>
      </c>
      <c r="E440" s="244"/>
      <c r="F440" s="247"/>
      <c r="G440" s="246"/>
      <c r="H440" s="244"/>
      <c r="I440" s="245"/>
      <c r="J440" s="246"/>
    </row>
    <row r="441" spans="1:13" ht="15.75" customHeight="1" x14ac:dyDescent="0.25">
      <c r="A441" s="241">
        <v>43404</v>
      </c>
      <c r="B441" s="242">
        <v>180178461</v>
      </c>
      <c r="C441" s="106">
        <v>14</v>
      </c>
      <c r="D441" s="246">
        <v>1252825</v>
      </c>
      <c r="E441" s="244">
        <v>180045964</v>
      </c>
      <c r="F441" s="247">
        <v>1</v>
      </c>
      <c r="G441" s="246">
        <v>190050</v>
      </c>
      <c r="H441" s="244"/>
      <c r="I441" s="245"/>
      <c r="J441" s="246"/>
    </row>
    <row r="442" spans="1:13" ht="15.75" customHeight="1" x14ac:dyDescent="0.25">
      <c r="A442" s="241">
        <v>43404</v>
      </c>
      <c r="B442" s="242">
        <v>180178497</v>
      </c>
      <c r="C442" s="106">
        <v>6</v>
      </c>
      <c r="D442" s="246">
        <v>649688</v>
      </c>
      <c r="E442" s="244"/>
      <c r="F442" s="247"/>
      <c r="G442" s="246"/>
      <c r="H442" s="244"/>
      <c r="I442" s="245"/>
      <c r="J442" s="246"/>
    </row>
    <row r="443" spans="1:13" ht="15.75" customHeight="1" x14ac:dyDescent="0.25">
      <c r="A443" s="241">
        <v>43405</v>
      </c>
      <c r="B443" s="242">
        <v>180178530</v>
      </c>
      <c r="C443" s="106">
        <v>5</v>
      </c>
      <c r="D443" s="246">
        <v>446513</v>
      </c>
      <c r="E443" s="244">
        <v>180045976</v>
      </c>
      <c r="F443" s="247">
        <v>1</v>
      </c>
      <c r="G443" s="246">
        <v>92050</v>
      </c>
      <c r="H443" s="244"/>
      <c r="I443" s="245"/>
      <c r="J443" s="246"/>
    </row>
    <row r="444" spans="1:13" ht="15.75" customHeight="1" x14ac:dyDescent="0.25">
      <c r="A444" s="241">
        <v>43405</v>
      </c>
      <c r="B444" s="242">
        <v>180178561</v>
      </c>
      <c r="C444" s="106">
        <v>6</v>
      </c>
      <c r="D444" s="246">
        <v>600338</v>
      </c>
      <c r="E444" s="244"/>
      <c r="F444" s="247"/>
      <c r="G444" s="246"/>
      <c r="H444" s="244"/>
      <c r="I444" s="245"/>
      <c r="J444" s="246"/>
    </row>
    <row r="445" spans="1:13" ht="15.75" customHeight="1" x14ac:dyDescent="0.25">
      <c r="A445" s="241">
        <v>43406</v>
      </c>
      <c r="B445" s="242">
        <v>180178612</v>
      </c>
      <c r="C445" s="106">
        <v>7</v>
      </c>
      <c r="D445" s="246">
        <v>718113</v>
      </c>
      <c r="E445" s="244"/>
      <c r="F445" s="247"/>
      <c r="G445" s="246"/>
      <c r="H445" s="244"/>
      <c r="I445" s="245"/>
      <c r="J445" s="246"/>
    </row>
    <row r="446" spans="1:13" ht="15.75" customHeight="1" x14ac:dyDescent="0.25">
      <c r="A446" s="241">
        <v>43406</v>
      </c>
      <c r="B446" s="242">
        <v>180178627</v>
      </c>
      <c r="C446" s="106">
        <v>1</v>
      </c>
      <c r="D446" s="246">
        <v>142188</v>
      </c>
      <c r="E446" s="244"/>
      <c r="F446" s="247"/>
      <c r="G446" s="246"/>
      <c r="H446" s="244"/>
      <c r="I446" s="245"/>
      <c r="J446" s="246"/>
    </row>
    <row r="447" spans="1:13" ht="15.75" customHeight="1" x14ac:dyDescent="0.25">
      <c r="A447" s="241">
        <v>43407</v>
      </c>
      <c r="B447" s="242">
        <v>180178677</v>
      </c>
      <c r="C447" s="106">
        <v>1</v>
      </c>
      <c r="D447" s="246">
        <v>88200</v>
      </c>
      <c r="E447" s="244">
        <v>180045997</v>
      </c>
      <c r="F447" s="247">
        <v>1</v>
      </c>
      <c r="G447" s="246">
        <v>135625</v>
      </c>
      <c r="H447" s="244"/>
      <c r="I447" s="245"/>
      <c r="J447" s="246"/>
    </row>
    <row r="448" spans="1:13" ht="15.75" customHeight="1" x14ac:dyDescent="0.25">
      <c r="A448" s="241">
        <v>43407</v>
      </c>
      <c r="B448" s="242">
        <v>180178690</v>
      </c>
      <c r="C448" s="106">
        <v>2</v>
      </c>
      <c r="D448" s="246">
        <v>146388</v>
      </c>
      <c r="E448" s="244"/>
      <c r="F448" s="247"/>
      <c r="G448" s="246"/>
      <c r="H448" s="244"/>
      <c r="I448" s="245">
        <v>5302153</v>
      </c>
      <c r="J448" s="246" t="s">
        <v>17</v>
      </c>
    </row>
    <row r="449" spans="1:10" ht="15.75" customHeight="1" x14ac:dyDescent="0.25">
      <c r="A449" s="241">
        <v>43409</v>
      </c>
      <c r="B449" s="242">
        <v>180178806</v>
      </c>
      <c r="C449" s="106">
        <v>7</v>
      </c>
      <c r="D449" s="246">
        <v>617050</v>
      </c>
      <c r="E449" s="244"/>
      <c r="F449" s="247"/>
      <c r="G449" s="246"/>
      <c r="H449" s="244"/>
      <c r="I449" s="245"/>
      <c r="J449" s="246"/>
    </row>
    <row r="450" spans="1:10" ht="15.75" customHeight="1" x14ac:dyDescent="0.25">
      <c r="A450" s="241">
        <v>43409</v>
      </c>
      <c r="B450" s="242">
        <v>180178851</v>
      </c>
      <c r="C450" s="106">
        <v>4</v>
      </c>
      <c r="D450" s="246">
        <v>445900</v>
      </c>
      <c r="E450" s="244"/>
      <c r="F450" s="247"/>
      <c r="G450" s="246"/>
      <c r="H450" s="244"/>
      <c r="I450" s="245"/>
      <c r="J450" s="246"/>
    </row>
    <row r="451" spans="1:10" ht="15.75" customHeight="1" x14ac:dyDescent="0.25">
      <c r="A451" s="241">
        <v>43410</v>
      </c>
      <c r="B451" s="242">
        <v>180178907</v>
      </c>
      <c r="C451" s="106">
        <v>9</v>
      </c>
      <c r="D451" s="246">
        <v>844988</v>
      </c>
      <c r="E451" s="244">
        <v>180046040</v>
      </c>
      <c r="F451" s="247">
        <v>1</v>
      </c>
      <c r="G451" s="246">
        <v>115063</v>
      </c>
      <c r="H451" s="244"/>
      <c r="I451" s="245"/>
      <c r="J451" s="246"/>
    </row>
    <row r="452" spans="1:10" ht="15.75" customHeight="1" x14ac:dyDescent="0.25">
      <c r="A452" s="241">
        <v>43410</v>
      </c>
      <c r="B452" s="242">
        <v>180178939</v>
      </c>
      <c r="C452" s="106">
        <v>3</v>
      </c>
      <c r="D452" s="246">
        <v>326200</v>
      </c>
      <c r="E452" s="244"/>
      <c r="F452" s="247"/>
      <c r="G452" s="246"/>
      <c r="H452" s="244"/>
      <c r="I452" s="245"/>
      <c r="J452" s="246"/>
    </row>
    <row r="453" spans="1:10" ht="15.75" customHeight="1" x14ac:dyDescent="0.25">
      <c r="A453" s="241">
        <v>43411</v>
      </c>
      <c r="B453" s="242">
        <v>180790001</v>
      </c>
      <c r="C453" s="106">
        <v>3</v>
      </c>
      <c r="D453" s="246">
        <v>269850</v>
      </c>
      <c r="E453" s="244"/>
      <c r="F453" s="247"/>
      <c r="G453" s="246"/>
      <c r="H453" s="244"/>
      <c r="I453" s="245"/>
      <c r="J453" s="246"/>
    </row>
    <row r="454" spans="1:10" ht="15.75" customHeight="1" x14ac:dyDescent="0.25">
      <c r="A454" s="241">
        <v>43411</v>
      </c>
      <c r="B454" s="242">
        <v>180179029</v>
      </c>
      <c r="C454" s="106">
        <v>1</v>
      </c>
      <c r="D454" s="246">
        <v>87150</v>
      </c>
      <c r="E454" s="244"/>
      <c r="F454" s="247"/>
      <c r="G454" s="246"/>
      <c r="H454" s="244"/>
      <c r="I454" s="245"/>
      <c r="J454" s="246"/>
    </row>
    <row r="455" spans="1:10" ht="15.75" customHeight="1" x14ac:dyDescent="0.25">
      <c r="A455" s="241">
        <v>43412</v>
      </c>
      <c r="B455" s="242">
        <v>180179085</v>
      </c>
      <c r="C455" s="106">
        <v>2</v>
      </c>
      <c r="D455" s="246">
        <v>146913</v>
      </c>
      <c r="E455" s="244">
        <v>180046062</v>
      </c>
      <c r="F455" s="247">
        <v>1</v>
      </c>
      <c r="G455" s="246">
        <v>128625</v>
      </c>
      <c r="H455" s="244"/>
      <c r="I455" s="245"/>
      <c r="J455" s="246"/>
    </row>
    <row r="456" spans="1:10" ht="15.75" customHeight="1" x14ac:dyDescent="0.25">
      <c r="A456" s="241">
        <v>43412</v>
      </c>
      <c r="B456" s="242">
        <v>180179122</v>
      </c>
      <c r="C456" s="106">
        <v>7</v>
      </c>
      <c r="D456" s="246">
        <v>604363</v>
      </c>
      <c r="E456" s="244"/>
      <c r="F456" s="247"/>
      <c r="G456" s="246"/>
      <c r="H456" s="244"/>
      <c r="I456" s="245"/>
      <c r="J456" s="246"/>
    </row>
    <row r="457" spans="1:10" ht="15.75" customHeight="1" x14ac:dyDescent="0.25">
      <c r="A457" s="241">
        <v>43413</v>
      </c>
      <c r="B457" s="242">
        <v>180179173</v>
      </c>
      <c r="C457" s="106">
        <v>4</v>
      </c>
      <c r="D457" s="246">
        <v>379488</v>
      </c>
      <c r="E457" s="244"/>
      <c r="F457" s="247"/>
      <c r="G457" s="246"/>
      <c r="H457" s="244"/>
      <c r="I457" s="245"/>
      <c r="J457" s="246"/>
    </row>
    <row r="458" spans="1:10" ht="15.75" customHeight="1" x14ac:dyDescent="0.25">
      <c r="A458" s="241">
        <v>43414</v>
      </c>
      <c r="B458" s="242">
        <v>180179233</v>
      </c>
      <c r="C458" s="106">
        <v>2</v>
      </c>
      <c r="D458" s="246">
        <v>124425</v>
      </c>
      <c r="E458" s="244">
        <v>180046094</v>
      </c>
      <c r="F458" s="247">
        <v>1</v>
      </c>
      <c r="G458" s="246">
        <v>138600</v>
      </c>
      <c r="H458" s="244"/>
      <c r="I458" s="245"/>
      <c r="J458" s="246"/>
    </row>
    <row r="459" spans="1:10" ht="15.75" customHeight="1" x14ac:dyDescent="0.25">
      <c r="A459" s="241">
        <v>43414</v>
      </c>
      <c r="B459" s="242">
        <v>180179265</v>
      </c>
      <c r="C459" s="106">
        <v>4</v>
      </c>
      <c r="D459" s="246">
        <v>510038</v>
      </c>
      <c r="E459" s="244"/>
      <c r="F459" s="247"/>
      <c r="G459" s="246"/>
      <c r="H459" s="244"/>
      <c r="I459" s="245">
        <v>3974077</v>
      </c>
      <c r="J459" s="246" t="s">
        <v>17</v>
      </c>
    </row>
    <row r="460" spans="1:10" ht="15.75" customHeight="1" x14ac:dyDescent="0.25">
      <c r="A460" s="241">
        <v>43416</v>
      </c>
      <c r="B460" s="242">
        <v>180179376</v>
      </c>
      <c r="C460" s="106">
        <v>11</v>
      </c>
      <c r="D460" s="246">
        <v>1205663</v>
      </c>
      <c r="E460" s="244">
        <v>180046118</v>
      </c>
      <c r="F460" s="247">
        <v>1</v>
      </c>
      <c r="G460" s="246">
        <v>86013</v>
      </c>
      <c r="H460" s="244"/>
      <c r="I460" s="245"/>
      <c r="J460" s="246"/>
    </row>
    <row r="461" spans="1:10" ht="15.75" customHeight="1" x14ac:dyDescent="0.25">
      <c r="A461" s="241">
        <v>43416</v>
      </c>
      <c r="B461" s="242">
        <v>180179418</v>
      </c>
      <c r="C461" s="106">
        <v>5</v>
      </c>
      <c r="D461" s="246">
        <v>588263</v>
      </c>
      <c r="E461" s="244"/>
      <c r="F461" s="247"/>
      <c r="G461" s="246"/>
      <c r="H461" s="244"/>
      <c r="I461" s="245"/>
      <c r="J461" s="246"/>
    </row>
    <row r="462" spans="1:10" ht="15.75" customHeight="1" x14ac:dyDescent="0.25">
      <c r="A462" s="241">
        <v>43417</v>
      </c>
      <c r="B462" s="242">
        <v>180179482</v>
      </c>
      <c r="C462" s="106">
        <v>8</v>
      </c>
      <c r="D462" s="246">
        <v>773850</v>
      </c>
      <c r="E462" s="244">
        <v>180046136</v>
      </c>
      <c r="F462" s="247">
        <v>1</v>
      </c>
      <c r="G462" s="246">
        <v>126000</v>
      </c>
      <c r="H462" s="244"/>
      <c r="I462" s="245"/>
      <c r="J462" s="246"/>
    </row>
    <row r="463" spans="1:10" ht="15.75" customHeight="1" x14ac:dyDescent="0.25">
      <c r="A463" s="241">
        <v>43417</v>
      </c>
      <c r="B463" s="242">
        <v>180179509</v>
      </c>
      <c r="C463" s="106">
        <v>4</v>
      </c>
      <c r="D463" s="246">
        <v>471188</v>
      </c>
      <c r="E463" s="244"/>
      <c r="F463" s="247"/>
      <c r="G463" s="246"/>
      <c r="H463" s="244"/>
      <c r="I463" s="245"/>
      <c r="J463" s="246"/>
    </row>
    <row r="464" spans="1:10" ht="15.75" customHeight="1" x14ac:dyDescent="0.25">
      <c r="A464" s="241">
        <v>43418</v>
      </c>
      <c r="B464" s="242">
        <v>180179555</v>
      </c>
      <c r="C464" s="106">
        <v>6</v>
      </c>
      <c r="D464" s="246">
        <v>572688</v>
      </c>
      <c r="E464" s="244">
        <v>180046148</v>
      </c>
      <c r="F464" s="247">
        <v>1</v>
      </c>
      <c r="G464" s="246">
        <v>86713</v>
      </c>
      <c r="H464" s="244"/>
      <c r="I464" s="245"/>
      <c r="J464" s="246"/>
    </row>
    <row r="465" spans="1:14" ht="15.75" customHeight="1" x14ac:dyDescent="0.25">
      <c r="A465" s="241">
        <v>43419</v>
      </c>
      <c r="B465" s="242">
        <v>180179631</v>
      </c>
      <c r="C465" s="106">
        <v>7</v>
      </c>
      <c r="D465" s="246">
        <v>720738</v>
      </c>
      <c r="E465" s="244">
        <v>180046159</v>
      </c>
      <c r="F465" s="247">
        <v>1</v>
      </c>
      <c r="G465" s="246">
        <v>44363</v>
      </c>
      <c r="H465" s="244"/>
      <c r="I465" s="245"/>
      <c r="J465" s="246"/>
    </row>
    <row r="466" spans="1:14" ht="15.75" customHeight="1" x14ac:dyDescent="0.25">
      <c r="A466" s="241">
        <v>43419</v>
      </c>
      <c r="B466" s="242">
        <v>180179669</v>
      </c>
      <c r="C466" s="106">
        <v>5</v>
      </c>
      <c r="D466" s="246">
        <v>578200</v>
      </c>
      <c r="E466" s="244"/>
      <c r="F466" s="247"/>
      <c r="G466" s="246"/>
      <c r="H466" s="244"/>
      <c r="I466" s="245"/>
      <c r="J466" s="246"/>
      <c r="N466" s="233">
        <v>0</v>
      </c>
    </row>
    <row r="467" spans="1:14" ht="15.75" customHeight="1" x14ac:dyDescent="0.25">
      <c r="A467" s="241">
        <v>43420</v>
      </c>
      <c r="B467" s="242">
        <v>180179714</v>
      </c>
      <c r="C467" s="106">
        <v>7</v>
      </c>
      <c r="D467" s="246">
        <v>549588</v>
      </c>
      <c r="E467" s="244">
        <v>180046175</v>
      </c>
      <c r="F467" s="247">
        <v>1</v>
      </c>
      <c r="G467" s="246">
        <v>107275</v>
      </c>
      <c r="H467" s="244"/>
      <c r="I467" s="245"/>
      <c r="J467" s="246"/>
    </row>
    <row r="468" spans="1:14" ht="15.75" customHeight="1" x14ac:dyDescent="0.25">
      <c r="A468" s="241">
        <v>43420</v>
      </c>
      <c r="B468" s="242">
        <v>180179735</v>
      </c>
      <c r="C468" s="106">
        <v>3</v>
      </c>
      <c r="D468" s="246">
        <v>307213</v>
      </c>
      <c r="E468" s="244"/>
      <c r="F468" s="247"/>
      <c r="G468" s="246"/>
      <c r="H468" s="244"/>
      <c r="I468" s="245"/>
      <c r="J468" s="246"/>
    </row>
    <row r="469" spans="1:14" ht="15.75" customHeight="1" x14ac:dyDescent="0.25">
      <c r="A469" s="241">
        <v>43421</v>
      </c>
      <c r="B469" s="242">
        <v>180179781</v>
      </c>
      <c r="C469" s="106">
        <v>3</v>
      </c>
      <c r="D469" s="246">
        <v>312463</v>
      </c>
      <c r="E469" s="244"/>
      <c r="F469" s="247"/>
      <c r="G469" s="246"/>
      <c r="H469" s="244"/>
      <c r="I469" s="245"/>
      <c r="J469" s="246"/>
    </row>
    <row r="470" spans="1:14" ht="15.75" customHeight="1" x14ac:dyDescent="0.25">
      <c r="A470" s="241">
        <v>43421</v>
      </c>
      <c r="B470" s="242">
        <v>180179799</v>
      </c>
      <c r="C470" s="106">
        <v>2</v>
      </c>
      <c r="D470" s="246">
        <v>160650</v>
      </c>
      <c r="E470" s="244"/>
      <c r="F470" s="247"/>
      <c r="G470" s="246"/>
      <c r="H470" s="244"/>
      <c r="I470" s="245">
        <v>5790140</v>
      </c>
      <c r="J470" s="246" t="s">
        <v>17</v>
      </c>
    </row>
    <row r="471" spans="1:14" ht="15.75" customHeight="1" x14ac:dyDescent="0.25">
      <c r="A471" s="210">
        <v>43423</v>
      </c>
      <c r="B471" s="115">
        <v>180179908</v>
      </c>
      <c r="C471" s="306">
        <v>13</v>
      </c>
      <c r="D471" s="117">
        <v>1156750</v>
      </c>
      <c r="E471" s="118">
        <v>180046217</v>
      </c>
      <c r="F471" s="120">
        <v>1</v>
      </c>
      <c r="G471" s="117">
        <v>126088</v>
      </c>
      <c r="H471" s="118"/>
      <c r="I471" s="213"/>
      <c r="J471" s="117"/>
    </row>
    <row r="472" spans="1:14" ht="15.75" customHeight="1" x14ac:dyDescent="0.25">
      <c r="A472" s="210">
        <v>43423</v>
      </c>
      <c r="B472" s="115">
        <v>180179938</v>
      </c>
      <c r="C472" s="306">
        <v>5</v>
      </c>
      <c r="D472" s="117">
        <v>537513</v>
      </c>
      <c r="E472" s="118"/>
      <c r="F472" s="120"/>
      <c r="G472" s="117"/>
      <c r="H472" s="118"/>
      <c r="I472" s="213"/>
      <c r="J472" s="117"/>
    </row>
    <row r="473" spans="1:14" ht="15.75" customHeight="1" x14ac:dyDescent="0.25">
      <c r="A473" s="210">
        <v>43425</v>
      </c>
      <c r="B473" s="115">
        <v>180180029</v>
      </c>
      <c r="C473" s="306">
        <v>17</v>
      </c>
      <c r="D473" s="117">
        <v>1305500</v>
      </c>
      <c r="E473" s="118">
        <v>180046239</v>
      </c>
      <c r="F473" s="120">
        <v>1</v>
      </c>
      <c r="G473" s="117">
        <v>127225</v>
      </c>
      <c r="H473" s="118"/>
      <c r="I473" s="213"/>
      <c r="J473" s="117"/>
    </row>
    <row r="474" spans="1:14" ht="15.75" customHeight="1" x14ac:dyDescent="0.25">
      <c r="A474" s="210">
        <v>43425</v>
      </c>
      <c r="B474" s="115">
        <v>180180052</v>
      </c>
      <c r="C474" s="306">
        <v>2</v>
      </c>
      <c r="D474" s="117">
        <v>222863</v>
      </c>
      <c r="E474" s="118"/>
      <c r="F474" s="120"/>
      <c r="G474" s="117"/>
      <c r="H474" s="118"/>
      <c r="I474" s="213"/>
      <c r="J474" s="117"/>
    </row>
    <row r="475" spans="1:14" ht="15.75" customHeight="1" x14ac:dyDescent="0.25">
      <c r="A475" s="210">
        <v>43426</v>
      </c>
      <c r="B475" s="115">
        <v>180180120</v>
      </c>
      <c r="C475" s="306">
        <v>4</v>
      </c>
      <c r="D475" s="117">
        <v>404688</v>
      </c>
      <c r="E475" s="118">
        <v>180046252</v>
      </c>
      <c r="F475" s="120">
        <v>1</v>
      </c>
      <c r="G475" s="117">
        <v>120050</v>
      </c>
      <c r="H475" s="118"/>
      <c r="I475" s="213"/>
      <c r="J475" s="117"/>
    </row>
    <row r="476" spans="1:14" ht="15.75" customHeight="1" x14ac:dyDescent="0.25">
      <c r="A476" s="210">
        <v>43426</v>
      </c>
      <c r="B476" s="115">
        <v>180180149</v>
      </c>
      <c r="C476" s="306">
        <v>9</v>
      </c>
      <c r="D476" s="117">
        <v>893725</v>
      </c>
      <c r="E476" s="118"/>
      <c r="F476" s="120"/>
      <c r="G476" s="117"/>
      <c r="H476" s="118"/>
      <c r="I476" s="213"/>
      <c r="J476" s="117"/>
    </row>
    <row r="477" spans="1:14" ht="15.75" customHeight="1" x14ac:dyDescent="0.25">
      <c r="A477" s="210">
        <v>43427</v>
      </c>
      <c r="B477" s="115">
        <v>180180210</v>
      </c>
      <c r="C477" s="306">
        <v>8</v>
      </c>
      <c r="D477" s="117">
        <v>700525</v>
      </c>
      <c r="E477" s="118">
        <v>180046266</v>
      </c>
      <c r="F477" s="120">
        <v>1</v>
      </c>
      <c r="G477" s="117">
        <v>145775</v>
      </c>
      <c r="H477" s="118"/>
      <c r="I477" s="213"/>
      <c r="J477" s="117"/>
    </row>
    <row r="478" spans="1:14" ht="15.75" customHeight="1" x14ac:dyDescent="0.25">
      <c r="A478" s="210">
        <v>43427</v>
      </c>
      <c r="B478" s="115">
        <v>180180218</v>
      </c>
      <c r="C478" s="306">
        <v>2</v>
      </c>
      <c r="D478" s="117">
        <v>231263</v>
      </c>
      <c r="E478" s="118"/>
      <c r="F478" s="120"/>
      <c r="G478" s="117"/>
      <c r="H478" s="118"/>
      <c r="I478" s="213"/>
      <c r="J478" s="117"/>
    </row>
    <row r="479" spans="1:14" ht="15.75" customHeight="1" x14ac:dyDescent="0.25">
      <c r="A479" s="210">
        <v>43428</v>
      </c>
      <c r="B479" s="115">
        <v>180180254</v>
      </c>
      <c r="C479" s="306">
        <v>7</v>
      </c>
      <c r="D479" s="117">
        <v>639975</v>
      </c>
      <c r="E479" s="118"/>
      <c r="F479" s="120"/>
      <c r="G479" s="117"/>
      <c r="H479" s="118"/>
      <c r="I479" s="213"/>
      <c r="J479" s="117"/>
    </row>
    <row r="480" spans="1:14" ht="15.75" customHeight="1" x14ac:dyDescent="0.25">
      <c r="A480" s="210">
        <v>43428</v>
      </c>
      <c r="B480" s="115">
        <v>180180272</v>
      </c>
      <c r="C480" s="306">
        <v>1</v>
      </c>
      <c r="D480" s="117">
        <v>112788</v>
      </c>
      <c r="E480" s="118"/>
      <c r="F480" s="120"/>
      <c r="G480" s="117"/>
      <c r="H480" s="118"/>
      <c r="I480" s="213"/>
      <c r="J480" s="117"/>
    </row>
    <row r="481" spans="1:10" ht="15.75" customHeight="1" x14ac:dyDescent="0.25">
      <c r="A481" s="210"/>
      <c r="B481" s="115"/>
      <c r="C481" s="306"/>
      <c r="D481" s="117"/>
      <c r="E481" s="118"/>
      <c r="F481" s="120"/>
      <c r="G481" s="117"/>
      <c r="H481" s="118"/>
      <c r="I481" s="213"/>
      <c r="J481" s="117"/>
    </row>
    <row r="482" spans="1:10" ht="15.75" customHeight="1" x14ac:dyDescent="0.25">
      <c r="A482" s="210"/>
      <c r="B482" s="115"/>
      <c r="C482" s="306"/>
      <c r="D482" s="117"/>
      <c r="E482" s="118"/>
      <c r="F482" s="120"/>
      <c r="G482" s="117"/>
      <c r="H482" s="118"/>
      <c r="I482" s="213"/>
      <c r="J482" s="117"/>
    </row>
    <row r="483" spans="1:10" ht="15.75" customHeight="1" x14ac:dyDescent="0.25">
      <c r="A483" s="210"/>
      <c r="B483" s="115"/>
      <c r="C483" s="306"/>
      <c r="D483" s="117"/>
      <c r="E483" s="118"/>
      <c r="F483" s="120"/>
      <c r="G483" s="117"/>
      <c r="H483" s="118"/>
      <c r="I483" s="213"/>
      <c r="J483" s="117"/>
    </row>
    <row r="484" spans="1:10" x14ac:dyDescent="0.25">
      <c r="A484" s="235"/>
      <c r="B484" s="234"/>
      <c r="C484" s="12"/>
      <c r="D484" s="236"/>
      <c r="E484" s="237"/>
      <c r="F484" s="240"/>
      <c r="G484" s="236"/>
      <c r="H484" s="237"/>
      <c r="I484" s="239"/>
      <c r="J484" s="236"/>
    </row>
    <row r="485" spans="1:10" x14ac:dyDescent="0.25">
      <c r="A485" s="235"/>
      <c r="B485" s="223" t="s">
        <v>11</v>
      </c>
      <c r="C485" s="229">
        <f>SUM(C8:C484)</f>
        <v>4280</v>
      </c>
      <c r="D485" s="224">
        <f>SUM(D8:D484)</f>
        <v>442511419</v>
      </c>
      <c r="E485" s="223" t="s">
        <v>11</v>
      </c>
      <c r="F485" s="232">
        <f>SUM(F8:F484)</f>
        <v>563</v>
      </c>
      <c r="G485" s="224">
        <f>SUM(G8:G484)</f>
        <v>61769531</v>
      </c>
      <c r="H485" s="232">
        <f>SUM(H8:H484)</f>
        <v>0</v>
      </c>
      <c r="I485" s="232">
        <f>SUM(I8:I484)</f>
        <v>375055436</v>
      </c>
      <c r="J485" s="5"/>
    </row>
    <row r="486" spans="1:10" x14ac:dyDescent="0.25">
      <c r="A486" s="235"/>
      <c r="B486" s="223"/>
      <c r="C486" s="229"/>
      <c r="D486" s="224"/>
      <c r="E486" s="223"/>
      <c r="F486" s="232"/>
      <c r="G486" s="224"/>
      <c r="H486" s="232"/>
      <c r="I486" s="232"/>
      <c r="J486" s="5"/>
    </row>
    <row r="487" spans="1:10" x14ac:dyDescent="0.25">
      <c r="A487" s="225"/>
      <c r="B487" s="226"/>
      <c r="C487" s="12"/>
      <c r="D487" s="236"/>
      <c r="E487" s="223"/>
      <c r="F487" s="240"/>
      <c r="G487" s="407" t="s">
        <v>12</v>
      </c>
      <c r="H487" s="407"/>
      <c r="I487" s="239"/>
      <c r="J487" s="227">
        <f>SUM(D8:D484)</f>
        <v>442511419</v>
      </c>
    </row>
    <row r="488" spans="1:10" x14ac:dyDescent="0.25">
      <c r="A488" s="235"/>
      <c r="B488" s="234"/>
      <c r="C488" s="12"/>
      <c r="D488" s="236"/>
      <c r="E488" s="237"/>
      <c r="F488" s="240"/>
      <c r="G488" s="407" t="s">
        <v>13</v>
      </c>
      <c r="H488" s="407"/>
      <c r="I488" s="239"/>
      <c r="J488" s="227">
        <f>SUM(G8:G484)</f>
        <v>61769531</v>
      </c>
    </row>
    <row r="489" spans="1:10" x14ac:dyDescent="0.25">
      <c r="A489" s="228"/>
      <c r="B489" s="237"/>
      <c r="C489" s="12"/>
      <c r="D489" s="236"/>
      <c r="E489" s="237"/>
      <c r="F489" s="240"/>
      <c r="G489" s="407" t="s">
        <v>14</v>
      </c>
      <c r="H489" s="407"/>
      <c r="I489" s="41"/>
      <c r="J489" s="229">
        <f>J487-J488</f>
        <v>380741888</v>
      </c>
    </row>
    <row r="490" spans="1:10" x14ac:dyDescent="0.25">
      <c r="A490" s="235"/>
      <c r="B490" s="230"/>
      <c r="C490" s="12"/>
      <c r="D490" s="231"/>
      <c r="E490" s="237"/>
      <c r="F490" s="240"/>
      <c r="G490" s="407" t="s">
        <v>15</v>
      </c>
      <c r="H490" s="407"/>
      <c r="I490" s="239"/>
      <c r="J490" s="227">
        <f>SUM(H8:H484)</f>
        <v>0</v>
      </c>
    </row>
    <row r="491" spans="1:10" x14ac:dyDescent="0.25">
      <c r="A491" s="235"/>
      <c r="B491" s="230"/>
      <c r="C491" s="12"/>
      <c r="D491" s="231"/>
      <c r="E491" s="237"/>
      <c r="F491" s="240"/>
      <c r="G491" s="407" t="s">
        <v>16</v>
      </c>
      <c r="H491" s="407"/>
      <c r="I491" s="239"/>
      <c r="J491" s="227">
        <f>J489+J490</f>
        <v>380741888</v>
      </c>
    </row>
    <row r="492" spans="1:10" x14ac:dyDescent="0.25">
      <c r="A492" s="235"/>
      <c r="B492" s="230"/>
      <c r="C492" s="12"/>
      <c r="D492" s="231"/>
      <c r="E492" s="237"/>
      <c r="F492" s="240"/>
      <c r="G492" s="407" t="s">
        <v>5</v>
      </c>
      <c r="H492" s="407"/>
      <c r="I492" s="239"/>
      <c r="J492" s="227">
        <f>SUM(I8:I484)</f>
        <v>375055436</v>
      </c>
    </row>
    <row r="493" spans="1:10" x14ac:dyDescent="0.25">
      <c r="A493" s="235"/>
      <c r="B493" s="230"/>
      <c r="C493" s="12"/>
      <c r="D493" s="231"/>
      <c r="E493" s="237"/>
      <c r="F493" s="240"/>
      <c r="G493" s="407" t="s">
        <v>31</v>
      </c>
      <c r="H493" s="407"/>
      <c r="I493" s="240" t="str">
        <f>IF(J493&gt;0,"SALDO",IF(J493&lt;0,"PIUTANG",IF(J493=0,"LUNAS")))</f>
        <v>PIUTANG</v>
      </c>
      <c r="J493" s="227">
        <f>J492-J491</f>
        <v>-5686452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93:H493"/>
    <mergeCell ref="G487:H487"/>
    <mergeCell ref="G488:H488"/>
    <mergeCell ref="G489:H489"/>
    <mergeCell ref="G490:H490"/>
    <mergeCell ref="G491:H491"/>
    <mergeCell ref="G492:H492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2"/>
  <sheetViews>
    <sheetView workbookViewId="0">
      <pane ySplit="7" topLeftCell="A25" activePane="bottomLeft" state="frozen"/>
      <selection pane="bottomLeft" activeCell="B29" sqref="B2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08" t="s">
        <v>21</v>
      </c>
      <c r="G2" s="408"/>
      <c r="H2" s="408"/>
      <c r="I2" s="38">
        <f>J42*-1</f>
        <v>3270213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L5" s="18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3" x14ac:dyDescent="0.25">
      <c r="A7" s="444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17"/>
      <c r="I7" s="451"/>
      <c r="J7" s="421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180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98">
        <v>43416</v>
      </c>
      <c r="B28" s="99">
        <v>180179361</v>
      </c>
      <c r="C28" s="253">
        <v>33</v>
      </c>
      <c r="D28" s="34">
        <v>3351338</v>
      </c>
      <c r="E28" s="101">
        <v>180046113</v>
      </c>
      <c r="F28" s="99">
        <v>1</v>
      </c>
      <c r="G28" s="34">
        <v>113050</v>
      </c>
      <c r="H28" s="101"/>
      <c r="I28" s="102">
        <v>3240000</v>
      </c>
      <c r="J28" s="34" t="s">
        <v>17</v>
      </c>
      <c r="L28" s="238"/>
    </row>
    <row r="29" spans="1:12" s="233" customFormat="1" x14ac:dyDescent="0.25">
      <c r="A29" s="98">
        <v>43426</v>
      </c>
      <c r="B29" s="99">
        <v>180180094</v>
      </c>
      <c r="C29" s="253">
        <v>34</v>
      </c>
      <c r="D29" s="34">
        <v>3737738</v>
      </c>
      <c r="E29" s="101">
        <v>180046244</v>
      </c>
      <c r="F29" s="99">
        <v>4</v>
      </c>
      <c r="G29" s="34">
        <v>462788</v>
      </c>
      <c r="H29" s="101"/>
      <c r="I29" s="102"/>
      <c r="J29" s="34"/>
      <c r="L29" s="238"/>
    </row>
    <row r="30" spans="1:12" s="233" customFormat="1" x14ac:dyDescent="0.25">
      <c r="A30" s="98"/>
      <c r="B30" s="99"/>
      <c r="C30" s="253"/>
      <c r="D30" s="34"/>
      <c r="E30" s="101"/>
      <c r="F30" s="99"/>
      <c r="G30" s="34"/>
      <c r="H30" s="101"/>
      <c r="I30" s="102"/>
      <c r="J30" s="34"/>
      <c r="L30" s="238"/>
    </row>
    <row r="31" spans="1:12" s="233" customFormat="1" x14ac:dyDescent="0.25">
      <c r="A31" s="98"/>
      <c r="B31" s="99"/>
      <c r="C31" s="253"/>
      <c r="D31" s="34"/>
      <c r="E31" s="101"/>
      <c r="F31" s="99"/>
      <c r="G31" s="34"/>
      <c r="H31" s="101"/>
      <c r="I31" s="102"/>
      <c r="J31" s="34"/>
      <c r="L31" s="238"/>
    </row>
    <row r="32" spans="1:12" s="233" customFormat="1" x14ac:dyDescent="0.25">
      <c r="A32" s="98"/>
      <c r="B32" s="99"/>
      <c r="C32" s="253"/>
      <c r="D32" s="34"/>
      <c r="E32" s="101"/>
      <c r="F32" s="99"/>
      <c r="G32" s="34"/>
      <c r="H32" s="101"/>
      <c r="I32" s="102"/>
      <c r="J32" s="34"/>
      <c r="L32" s="238"/>
    </row>
    <row r="33" spans="1:10" x14ac:dyDescent="0.25">
      <c r="A33" s="4"/>
      <c r="B33" s="3"/>
      <c r="C33" s="26"/>
      <c r="D33" s="6"/>
      <c r="E33" s="7"/>
      <c r="F33" s="3"/>
      <c r="G33" s="6"/>
      <c r="H33" s="7"/>
      <c r="I33" s="39"/>
      <c r="J33" s="6"/>
    </row>
    <row r="34" spans="1:10" x14ac:dyDescent="0.25">
      <c r="A34" s="4"/>
      <c r="B34" s="8" t="s">
        <v>11</v>
      </c>
      <c r="C34" s="27">
        <f>SUM(C8:C33)</f>
        <v>728</v>
      </c>
      <c r="D34" s="9"/>
      <c r="E34" s="8" t="s">
        <v>11</v>
      </c>
      <c r="F34" s="8">
        <f>SUM(F8:F33)</f>
        <v>121</v>
      </c>
      <c r="G34" s="5"/>
      <c r="H34" s="3"/>
      <c r="I34" s="40"/>
      <c r="J34" s="5"/>
    </row>
    <row r="35" spans="1:10" x14ac:dyDescent="0.25">
      <c r="A35" s="4"/>
      <c r="B35" s="8"/>
      <c r="C35" s="27"/>
      <c r="D35" s="9"/>
      <c r="E35" s="8"/>
      <c r="F35" s="8"/>
      <c r="G35" s="32"/>
      <c r="H35" s="33"/>
      <c r="I35" s="40"/>
      <c r="J35" s="5"/>
    </row>
    <row r="36" spans="1:10" x14ac:dyDescent="0.25">
      <c r="A36" s="10"/>
      <c r="B36" s="11"/>
      <c r="C36" s="26"/>
      <c r="D36" s="6"/>
      <c r="E36" s="8"/>
      <c r="F36" s="3"/>
      <c r="G36" s="407" t="s">
        <v>12</v>
      </c>
      <c r="H36" s="407"/>
      <c r="I36" s="39"/>
      <c r="J36" s="13">
        <f>SUM(D8:D33)</f>
        <v>76335443</v>
      </c>
    </row>
    <row r="37" spans="1:10" x14ac:dyDescent="0.25">
      <c r="A37" s="4"/>
      <c r="B37" s="3"/>
      <c r="C37" s="26"/>
      <c r="D37" s="6"/>
      <c r="E37" s="7"/>
      <c r="F37" s="3"/>
      <c r="G37" s="407" t="s">
        <v>13</v>
      </c>
      <c r="H37" s="407"/>
      <c r="I37" s="39"/>
      <c r="J37" s="13">
        <f>SUM(G8:G33)</f>
        <v>13156230</v>
      </c>
    </row>
    <row r="38" spans="1:10" x14ac:dyDescent="0.25">
      <c r="A38" s="14"/>
      <c r="B38" s="7"/>
      <c r="C38" s="26"/>
      <c r="D38" s="6"/>
      <c r="E38" s="7"/>
      <c r="F38" s="3"/>
      <c r="G38" s="407" t="s">
        <v>14</v>
      </c>
      <c r="H38" s="407"/>
      <c r="I38" s="41"/>
      <c r="J38" s="15">
        <f>J36-J37</f>
        <v>63179213</v>
      </c>
    </row>
    <row r="39" spans="1:10" x14ac:dyDescent="0.25">
      <c r="A39" s="4"/>
      <c r="B39" s="16"/>
      <c r="C39" s="26"/>
      <c r="D39" s="17"/>
      <c r="E39" s="7"/>
      <c r="F39" s="3"/>
      <c r="G39" s="407" t="s">
        <v>15</v>
      </c>
      <c r="H39" s="407"/>
      <c r="I39" s="39"/>
      <c r="J39" s="13">
        <f>SUM(H8:H34)</f>
        <v>0</v>
      </c>
    </row>
    <row r="40" spans="1:10" x14ac:dyDescent="0.25">
      <c r="A40" s="4"/>
      <c r="B40" s="16"/>
      <c r="C40" s="26"/>
      <c r="D40" s="17"/>
      <c r="E40" s="7"/>
      <c r="F40" s="3"/>
      <c r="G40" s="407" t="s">
        <v>16</v>
      </c>
      <c r="H40" s="407"/>
      <c r="I40" s="39"/>
      <c r="J40" s="13">
        <f>J38+J39</f>
        <v>63179213</v>
      </c>
    </row>
    <row r="41" spans="1:10" x14ac:dyDescent="0.25">
      <c r="A41" s="4"/>
      <c r="B41" s="16"/>
      <c r="C41" s="26"/>
      <c r="D41" s="17"/>
      <c r="E41" s="7"/>
      <c r="F41" s="3"/>
      <c r="G41" s="407" t="s">
        <v>5</v>
      </c>
      <c r="H41" s="407"/>
      <c r="I41" s="39"/>
      <c r="J41" s="13">
        <f>SUM(I8:I34)</f>
        <v>59909000</v>
      </c>
    </row>
    <row r="42" spans="1:10" x14ac:dyDescent="0.25">
      <c r="A42" s="4"/>
      <c r="B42" s="16"/>
      <c r="C42" s="26"/>
      <c r="D42" s="17"/>
      <c r="E42" s="7"/>
      <c r="F42" s="3"/>
      <c r="G42" s="407" t="s">
        <v>31</v>
      </c>
      <c r="H42" s="407"/>
      <c r="I42" s="40" t="str">
        <f>IF(J42&gt;0,"SALDO",IF(J42&lt;0,"PIUTANG",IF(J42=0,"LUNAS")))</f>
        <v>PIUTANG</v>
      </c>
      <c r="J42" s="13">
        <f>J41-J40</f>
        <v>-3270213</v>
      </c>
    </row>
  </sheetData>
  <mergeCells count="15">
    <mergeCell ref="G42:H42"/>
    <mergeCell ref="G36:H36"/>
    <mergeCell ref="G37:H37"/>
    <mergeCell ref="G38:H38"/>
    <mergeCell ref="G39:H39"/>
    <mergeCell ref="G40:H40"/>
    <mergeCell ref="G41:H4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33"/>
  <sheetViews>
    <sheetView workbookViewId="0">
      <pane ySplit="7" topLeftCell="A206" activePane="bottomLeft" state="frozen"/>
      <selection pane="bottomLeft" activeCell="B217" sqref="B21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08" t="s">
        <v>22</v>
      </c>
      <c r="G1" s="408"/>
      <c r="H1" s="408"/>
      <c r="I1" s="38" t="s">
        <v>87</v>
      </c>
      <c r="J1" s="20"/>
      <c r="L1" s="37">
        <f>SUM(D195:D205)</f>
        <v>1560218</v>
      </c>
      <c r="M1" s="37">
        <v>1560213</v>
      </c>
      <c r="N1" s="37">
        <f>L1-M1</f>
        <v>5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220">
        <f>J227*-1</f>
        <v>6132343</v>
      </c>
      <c r="J2" s="20"/>
      <c r="L2" s="219">
        <f>SUM(H195:H205)</f>
        <v>188000</v>
      </c>
      <c r="M2" s="219">
        <v>188000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1748218</v>
      </c>
    </row>
    <row r="5" spans="1:16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6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6" x14ac:dyDescent="0.25">
      <c r="A7" s="444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49"/>
      <c r="I7" s="451"/>
      <c r="J7" s="421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216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98">
        <v>43423</v>
      </c>
      <c r="B206" s="99">
        <v>180179881</v>
      </c>
      <c r="C206" s="100">
        <v>1</v>
      </c>
      <c r="D206" s="34">
        <v>141838</v>
      </c>
      <c r="E206" s="101"/>
      <c r="F206" s="99"/>
      <c r="G206" s="34"/>
      <c r="H206" s="102">
        <v>14000</v>
      </c>
      <c r="I206" s="102"/>
      <c r="J206" s="34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98">
        <v>43423</v>
      </c>
      <c r="B207" s="99">
        <v>180179882</v>
      </c>
      <c r="C207" s="100">
        <v>1</v>
      </c>
      <c r="D207" s="34">
        <v>141838</v>
      </c>
      <c r="E207" s="101"/>
      <c r="F207" s="99"/>
      <c r="G207" s="34"/>
      <c r="H207" s="102">
        <v>25000</v>
      </c>
      <c r="I207" s="102"/>
      <c r="J207" s="34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98">
        <v>43423</v>
      </c>
      <c r="B208" s="99">
        <v>180179883</v>
      </c>
      <c r="C208" s="100">
        <v>1</v>
      </c>
      <c r="D208" s="34">
        <v>141838</v>
      </c>
      <c r="E208" s="101"/>
      <c r="F208" s="99"/>
      <c r="G208" s="34"/>
      <c r="H208" s="102">
        <v>14000</v>
      </c>
      <c r="I208" s="102"/>
      <c r="J208" s="34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98">
        <v>43423</v>
      </c>
      <c r="B209" s="99">
        <v>180179884</v>
      </c>
      <c r="C209" s="100">
        <v>1</v>
      </c>
      <c r="D209" s="34">
        <v>141838</v>
      </c>
      <c r="E209" s="101"/>
      <c r="F209" s="99"/>
      <c r="G209" s="34"/>
      <c r="H209" s="102">
        <v>10000</v>
      </c>
      <c r="I209" s="102"/>
      <c r="J209" s="34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98">
        <v>43424</v>
      </c>
      <c r="B210" s="99">
        <v>180179991</v>
      </c>
      <c r="C210" s="100">
        <v>1</v>
      </c>
      <c r="D210" s="34">
        <v>141838</v>
      </c>
      <c r="E210" s="101"/>
      <c r="F210" s="99"/>
      <c r="G210" s="34"/>
      <c r="H210" s="102">
        <v>21000</v>
      </c>
      <c r="I210" s="102"/>
      <c r="J210" s="34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98">
        <v>43424</v>
      </c>
      <c r="B211" s="99">
        <v>180179993</v>
      </c>
      <c r="C211" s="100">
        <v>1</v>
      </c>
      <c r="D211" s="34">
        <v>141838</v>
      </c>
      <c r="E211" s="101"/>
      <c r="F211" s="99"/>
      <c r="G211" s="34"/>
      <c r="H211" s="102">
        <v>47000</v>
      </c>
      <c r="I211" s="102"/>
      <c r="J211" s="34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98">
        <v>43424</v>
      </c>
      <c r="B212" s="99">
        <v>180179994</v>
      </c>
      <c r="C212" s="100">
        <v>1</v>
      </c>
      <c r="D212" s="34">
        <v>141838</v>
      </c>
      <c r="E212" s="101"/>
      <c r="F212" s="99"/>
      <c r="G212" s="34"/>
      <c r="H212" s="102">
        <v>22000</v>
      </c>
      <c r="I212" s="102"/>
      <c r="J212" s="34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98">
        <v>43426</v>
      </c>
      <c r="B213" s="99">
        <v>180180087</v>
      </c>
      <c r="C213" s="100">
        <v>30</v>
      </c>
      <c r="D213" s="34">
        <v>4255125</v>
      </c>
      <c r="E213" s="101"/>
      <c r="F213" s="99"/>
      <c r="G213" s="34"/>
      <c r="H213" s="102">
        <v>75000</v>
      </c>
      <c r="I213" s="102"/>
      <c r="J213" s="34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98">
        <v>43426</v>
      </c>
      <c r="B214" s="99">
        <v>180180126</v>
      </c>
      <c r="C214" s="100">
        <v>1</v>
      </c>
      <c r="D214" s="34">
        <v>141838</v>
      </c>
      <c r="E214" s="101"/>
      <c r="F214" s="99"/>
      <c r="G214" s="34"/>
      <c r="H214" s="102">
        <v>10000</v>
      </c>
      <c r="I214" s="102"/>
      <c r="J214" s="34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98">
        <v>43426</v>
      </c>
      <c r="B215" s="99">
        <v>180180127</v>
      </c>
      <c r="C215" s="100">
        <v>1</v>
      </c>
      <c r="D215" s="34">
        <v>141838</v>
      </c>
      <c r="E215" s="101"/>
      <c r="F215" s="99"/>
      <c r="G215" s="34"/>
      <c r="H215" s="102">
        <v>11000</v>
      </c>
      <c r="I215" s="102"/>
      <c r="J215" s="34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98">
        <v>43426</v>
      </c>
      <c r="B216" s="99">
        <v>180180128</v>
      </c>
      <c r="C216" s="100">
        <v>1</v>
      </c>
      <c r="D216" s="34">
        <v>141838</v>
      </c>
      <c r="E216" s="101"/>
      <c r="F216" s="99"/>
      <c r="G216" s="34"/>
      <c r="H216" s="102">
        <v>59000</v>
      </c>
      <c r="I216" s="102"/>
      <c r="J216" s="34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98">
        <v>43427</v>
      </c>
      <c r="B217" s="99">
        <v>180180220</v>
      </c>
      <c r="C217" s="100">
        <v>1</v>
      </c>
      <c r="D217" s="34">
        <v>141838</v>
      </c>
      <c r="E217" s="101"/>
      <c r="F217" s="99"/>
      <c r="G217" s="34"/>
      <c r="H217" s="102">
        <v>9000</v>
      </c>
      <c r="I217" s="102"/>
      <c r="J217" s="34"/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35"/>
      <c r="B218" s="234"/>
      <c r="C218" s="240"/>
      <c r="D218" s="236"/>
      <c r="E218" s="237"/>
      <c r="F218" s="234"/>
      <c r="G218" s="236"/>
      <c r="H218" s="239"/>
      <c r="I218" s="239"/>
      <c r="J218" s="23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4"/>
      <c r="B219" s="8" t="s">
        <v>11</v>
      </c>
      <c r="C219" s="77">
        <f>SUM(C8:C218)</f>
        <v>878</v>
      </c>
      <c r="D219" s="9"/>
      <c r="E219" s="223" t="s">
        <v>11</v>
      </c>
      <c r="F219" s="223">
        <f>SUM(F8:F218)</f>
        <v>1</v>
      </c>
      <c r="G219" s="224">
        <f>SUM(G8:G218)</f>
        <v>98525</v>
      </c>
      <c r="H219" s="239"/>
      <c r="I219" s="239"/>
      <c r="J219" s="23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4"/>
      <c r="B220" s="8"/>
      <c r="C220" s="77"/>
      <c r="D220" s="9"/>
      <c r="E220" s="237"/>
      <c r="F220" s="234"/>
      <c r="G220" s="236"/>
      <c r="H220" s="239"/>
      <c r="I220" s="239"/>
      <c r="J220" s="23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10"/>
      <c r="B221" s="11"/>
      <c r="C221" s="40"/>
      <c r="D221" s="6"/>
      <c r="E221" s="8"/>
      <c r="F221" s="234"/>
      <c r="G221" s="407" t="s">
        <v>12</v>
      </c>
      <c r="H221" s="407"/>
      <c r="I221" s="39"/>
      <c r="J221" s="13">
        <f>SUM(D8:D218)</f>
        <v>76515868</v>
      </c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4"/>
      <c r="B222" s="3"/>
      <c r="C222" s="40"/>
      <c r="D222" s="6"/>
      <c r="E222" s="8"/>
      <c r="F222" s="234"/>
      <c r="G222" s="407" t="s">
        <v>13</v>
      </c>
      <c r="H222" s="407"/>
      <c r="I222" s="39"/>
      <c r="J222" s="13">
        <f>SUM(G8:G218)</f>
        <v>98525</v>
      </c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14"/>
      <c r="B223" s="7"/>
      <c r="C223" s="40"/>
      <c r="D223" s="6"/>
      <c r="E223" s="7"/>
      <c r="F223" s="234"/>
      <c r="G223" s="407" t="s">
        <v>14</v>
      </c>
      <c r="H223" s="407"/>
      <c r="I223" s="41"/>
      <c r="J223" s="15">
        <f>J221-J222</f>
        <v>76417343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4"/>
      <c r="B224" s="16"/>
      <c r="C224" s="40"/>
      <c r="D224" s="17"/>
      <c r="E224" s="7"/>
      <c r="F224" s="8"/>
      <c r="G224" s="407" t="s">
        <v>15</v>
      </c>
      <c r="H224" s="407"/>
      <c r="I224" s="39"/>
      <c r="J224" s="13">
        <f>SUM(H8:H220)</f>
        <v>4872500</v>
      </c>
      <c r="K224" s="219"/>
      <c r="L224" s="219"/>
      <c r="M224" s="219"/>
      <c r="N224" s="219"/>
      <c r="O224" s="219"/>
      <c r="P224" s="219"/>
    </row>
    <row r="225" spans="1:16" x14ac:dyDescent="0.25">
      <c r="A225" s="4"/>
      <c r="B225" s="16"/>
      <c r="C225" s="40"/>
      <c r="D225" s="17"/>
      <c r="E225" s="7"/>
      <c r="F225" s="8"/>
      <c r="G225" s="407" t="s">
        <v>16</v>
      </c>
      <c r="H225" s="407"/>
      <c r="I225" s="39"/>
      <c r="J225" s="13">
        <f>J223+J224</f>
        <v>81289843</v>
      </c>
    </row>
    <row r="226" spans="1:16" x14ac:dyDescent="0.25">
      <c r="A226" s="4"/>
      <c r="B226" s="16"/>
      <c r="C226" s="40"/>
      <c r="D226" s="17"/>
      <c r="E226" s="7"/>
      <c r="F226" s="3"/>
      <c r="G226" s="407" t="s">
        <v>5</v>
      </c>
      <c r="H226" s="407"/>
      <c r="I226" s="39"/>
      <c r="J226" s="13">
        <f>SUM(I8:I220)</f>
        <v>75157500</v>
      </c>
    </row>
    <row r="227" spans="1:16" x14ac:dyDescent="0.25">
      <c r="A227" s="4"/>
      <c r="B227" s="16"/>
      <c r="C227" s="40"/>
      <c r="D227" s="17"/>
      <c r="E227" s="7"/>
      <c r="F227" s="3"/>
      <c r="G227" s="407" t="s">
        <v>31</v>
      </c>
      <c r="H227" s="407"/>
      <c r="I227" s="40" t="str">
        <f>IF(J227&gt;0,"SALDO",IF(J227&lt;0,"PIUTANG",IF(J227=0,"LUNAS")))</f>
        <v>PIUTANG</v>
      </c>
      <c r="J227" s="13">
        <f>J226-J225</f>
        <v>-6132343</v>
      </c>
    </row>
    <row r="228" spans="1:16" x14ac:dyDescent="0.25">
      <c r="F228" s="37"/>
      <c r="G228" s="37"/>
      <c r="J228" s="37"/>
    </row>
    <row r="229" spans="1:16" x14ac:dyDescent="0.25">
      <c r="C229" s="37"/>
      <c r="D229" s="37"/>
      <c r="F229" s="37"/>
      <c r="G229" s="37"/>
      <c r="J229" s="37"/>
      <c r="L229"/>
      <c r="M229"/>
      <c r="N229"/>
      <c r="O229"/>
      <c r="P229"/>
    </row>
    <row r="230" spans="1:16" x14ac:dyDescent="0.25">
      <c r="C230" s="37"/>
      <c r="D230" s="37"/>
      <c r="F230" s="37"/>
      <c r="G230" s="37"/>
      <c r="J230" s="37"/>
      <c r="L230"/>
      <c r="M230"/>
      <c r="N230"/>
      <c r="O230"/>
      <c r="P230"/>
    </row>
    <row r="231" spans="1:16" x14ac:dyDescent="0.25">
      <c r="A231" s="406">
        <v>43411</v>
      </c>
      <c r="C231" s="37"/>
      <c r="D231" s="37"/>
      <c r="F231" s="37"/>
      <c r="G231" s="37"/>
      <c r="J231" s="37"/>
      <c r="L231"/>
      <c r="M231"/>
      <c r="N231"/>
      <c r="O231"/>
      <c r="P231"/>
    </row>
    <row r="232" spans="1:16" x14ac:dyDescent="0.25">
      <c r="C232" s="37"/>
      <c r="D232" s="37"/>
      <c r="F232" s="37"/>
      <c r="G232" s="37"/>
      <c r="J232" s="37"/>
      <c r="L232"/>
      <c r="M232"/>
      <c r="N232"/>
      <c r="O232"/>
      <c r="P232"/>
    </row>
    <row r="233" spans="1:16" x14ac:dyDescent="0.25">
      <c r="C233" s="37"/>
      <c r="D233" s="37"/>
      <c r="L233"/>
      <c r="M233"/>
      <c r="N233"/>
      <c r="O233"/>
      <c r="P233"/>
    </row>
  </sheetData>
  <mergeCells count="15">
    <mergeCell ref="G227:H227"/>
    <mergeCell ref="G221:H221"/>
    <mergeCell ref="G222:H222"/>
    <mergeCell ref="G223:H223"/>
    <mergeCell ref="G224:H224"/>
    <mergeCell ref="G225:H225"/>
    <mergeCell ref="G226:H22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78"/>
  <sheetViews>
    <sheetView workbookViewId="0">
      <pane ySplit="7" topLeftCell="A55" activePane="bottomLeft" state="frozen"/>
      <selection pane="bottomLeft" activeCell="J63" sqref="J6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181</v>
      </c>
      <c r="D1" s="218"/>
      <c r="E1" s="218"/>
      <c r="F1" s="408" t="s">
        <v>22</v>
      </c>
      <c r="G1" s="408"/>
      <c r="H1" s="408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08" t="s">
        <v>21</v>
      </c>
      <c r="G2" s="408"/>
      <c r="H2" s="408"/>
      <c r="I2" s="220">
        <f>J72*-1</f>
        <v>9287152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1" t="s">
        <v>116</v>
      </c>
      <c r="G3" s="311"/>
      <c r="H3" s="311" t="s">
        <v>130</v>
      </c>
      <c r="I3" s="278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0" x14ac:dyDescent="0.25">
      <c r="A7" s="44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9"/>
      <c r="I7" s="451"/>
      <c r="J7" s="421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98">
        <v>43380</v>
      </c>
      <c r="B57" s="99">
        <v>180178993</v>
      </c>
      <c r="C57" s="100">
        <v>33</v>
      </c>
      <c r="D57" s="34">
        <v>3227175</v>
      </c>
      <c r="E57" s="101"/>
      <c r="F57" s="99"/>
      <c r="G57" s="34"/>
      <c r="H57" s="102"/>
      <c r="I57" s="102"/>
      <c r="J57" s="34"/>
    </row>
    <row r="58" spans="1:10" x14ac:dyDescent="0.25">
      <c r="A58" s="98">
        <v>43421</v>
      </c>
      <c r="B58" s="99">
        <v>180179762</v>
      </c>
      <c r="C58" s="100">
        <v>57</v>
      </c>
      <c r="D58" s="34">
        <v>5969950</v>
      </c>
      <c r="E58" s="101">
        <v>180046179</v>
      </c>
      <c r="F58" s="99">
        <v>1</v>
      </c>
      <c r="G58" s="34">
        <v>117950</v>
      </c>
      <c r="H58" s="102"/>
      <c r="I58" s="102">
        <v>4000000</v>
      </c>
      <c r="J58" s="34" t="s">
        <v>17</v>
      </c>
    </row>
    <row r="59" spans="1:10" x14ac:dyDescent="0.25">
      <c r="A59" s="98">
        <v>43421</v>
      </c>
      <c r="B59" s="99">
        <v>180179764</v>
      </c>
      <c r="C59" s="100">
        <v>8</v>
      </c>
      <c r="D59" s="34">
        <v>780238</v>
      </c>
      <c r="E59" s="101">
        <v>180046182</v>
      </c>
      <c r="F59" s="99">
        <v>7</v>
      </c>
      <c r="G59" s="34">
        <v>763700</v>
      </c>
      <c r="H59" s="102"/>
      <c r="I59" s="102"/>
      <c r="J59" s="34"/>
    </row>
    <row r="60" spans="1:10" x14ac:dyDescent="0.25">
      <c r="A60" s="98">
        <v>43421</v>
      </c>
      <c r="B60" s="99">
        <v>180179765</v>
      </c>
      <c r="C60" s="100">
        <v>18</v>
      </c>
      <c r="D60" s="34">
        <v>1718938</v>
      </c>
      <c r="E60" s="101"/>
      <c r="F60" s="99"/>
      <c r="G60" s="34"/>
      <c r="H60" s="102"/>
      <c r="I60" s="102"/>
      <c r="J60" s="34"/>
    </row>
    <row r="61" spans="1:10" x14ac:dyDescent="0.25">
      <c r="A61" s="98">
        <v>43427</v>
      </c>
      <c r="B61" s="99">
        <v>180180186</v>
      </c>
      <c r="C61" s="100">
        <v>1</v>
      </c>
      <c r="D61" s="34">
        <v>84000</v>
      </c>
      <c r="E61" s="101">
        <v>180046263</v>
      </c>
      <c r="F61" s="99">
        <v>2</v>
      </c>
      <c r="G61" s="34">
        <v>156450</v>
      </c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235"/>
      <c r="B63" s="234"/>
      <c r="C63" s="240"/>
      <c r="D63" s="236"/>
      <c r="E63" s="237"/>
      <c r="F63" s="234"/>
      <c r="G63" s="236"/>
      <c r="H63" s="239"/>
      <c r="I63" s="239"/>
      <c r="J63" s="236"/>
    </row>
    <row r="64" spans="1:10" x14ac:dyDescent="0.25">
      <c r="A64" s="235"/>
      <c r="B64" s="223" t="s">
        <v>11</v>
      </c>
      <c r="C64" s="232">
        <f>SUM(C8:C63)</f>
        <v>1095</v>
      </c>
      <c r="D64" s="224"/>
      <c r="E64" s="223" t="s">
        <v>11</v>
      </c>
      <c r="F64" s="223">
        <f>SUM(F8:F63)</f>
        <v>175</v>
      </c>
      <c r="G64" s="224">
        <f>SUM(G8:G63)</f>
        <v>18357154</v>
      </c>
      <c r="H64" s="239"/>
      <c r="I64" s="239"/>
      <c r="J64" s="236"/>
    </row>
    <row r="65" spans="1:16" x14ac:dyDescent="0.25">
      <c r="A65" s="235"/>
      <c r="B65" s="223"/>
      <c r="C65" s="232"/>
      <c r="D65" s="224"/>
      <c r="E65" s="237"/>
      <c r="F65" s="234"/>
      <c r="G65" s="236"/>
      <c r="H65" s="239"/>
      <c r="I65" s="239"/>
      <c r="J65" s="236"/>
    </row>
    <row r="66" spans="1:16" x14ac:dyDescent="0.25">
      <c r="A66" s="225"/>
      <c r="B66" s="226"/>
      <c r="C66" s="240"/>
      <c r="D66" s="236"/>
      <c r="E66" s="223"/>
      <c r="F66" s="234"/>
      <c r="G66" s="407" t="s">
        <v>12</v>
      </c>
      <c r="H66" s="407"/>
      <c r="I66" s="239"/>
      <c r="J66" s="227">
        <f>SUM(D8:D63)</f>
        <v>114001482</v>
      </c>
    </row>
    <row r="67" spans="1:16" x14ac:dyDescent="0.25">
      <c r="A67" s="235"/>
      <c r="B67" s="234"/>
      <c r="C67" s="240"/>
      <c r="D67" s="236"/>
      <c r="E67" s="223"/>
      <c r="F67" s="234"/>
      <c r="G67" s="407" t="s">
        <v>13</v>
      </c>
      <c r="H67" s="407"/>
      <c r="I67" s="239"/>
      <c r="J67" s="227">
        <f>SUM(G8:G63)</f>
        <v>18357154</v>
      </c>
    </row>
    <row r="68" spans="1:16" x14ac:dyDescent="0.25">
      <c r="A68" s="228"/>
      <c r="B68" s="237"/>
      <c r="C68" s="240"/>
      <c r="D68" s="236"/>
      <c r="E68" s="237"/>
      <c r="F68" s="234"/>
      <c r="G68" s="407" t="s">
        <v>14</v>
      </c>
      <c r="H68" s="407"/>
      <c r="I68" s="41"/>
      <c r="J68" s="229">
        <f>J66-J67</f>
        <v>95644328</v>
      </c>
    </row>
    <row r="69" spans="1:16" x14ac:dyDescent="0.25">
      <c r="A69" s="235"/>
      <c r="B69" s="230"/>
      <c r="C69" s="240"/>
      <c r="D69" s="231"/>
      <c r="E69" s="237"/>
      <c r="F69" s="223"/>
      <c r="G69" s="407" t="s">
        <v>15</v>
      </c>
      <c r="H69" s="407"/>
      <c r="I69" s="239"/>
      <c r="J69" s="227">
        <f>SUM(H8:H65)</f>
        <v>0</v>
      </c>
    </row>
    <row r="70" spans="1:16" x14ac:dyDescent="0.25">
      <c r="A70" s="235"/>
      <c r="B70" s="230"/>
      <c r="C70" s="240"/>
      <c r="D70" s="231"/>
      <c r="E70" s="237"/>
      <c r="F70" s="223"/>
      <c r="G70" s="407" t="s">
        <v>16</v>
      </c>
      <c r="H70" s="407"/>
      <c r="I70" s="239"/>
      <c r="J70" s="227">
        <f>J68+J69</f>
        <v>95644328</v>
      </c>
    </row>
    <row r="71" spans="1:16" x14ac:dyDescent="0.25">
      <c r="A71" s="235"/>
      <c r="B71" s="230"/>
      <c r="C71" s="240"/>
      <c r="D71" s="231"/>
      <c r="E71" s="237"/>
      <c r="F71" s="234"/>
      <c r="G71" s="407" t="s">
        <v>5</v>
      </c>
      <c r="H71" s="407"/>
      <c r="I71" s="239"/>
      <c r="J71" s="227">
        <f>SUM(I8:I65)</f>
        <v>86357176</v>
      </c>
    </row>
    <row r="72" spans="1:16" x14ac:dyDescent="0.25">
      <c r="A72" s="235"/>
      <c r="B72" s="230"/>
      <c r="C72" s="240"/>
      <c r="D72" s="231"/>
      <c r="E72" s="237"/>
      <c r="F72" s="234"/>
      <c r="G72" s="407" t="s">
        <v>31</v>
      </c>
      <c r="H72" s="407"/>
      <c r="I72" s="240" t="str">
        <f>IF(J72&gt;0,"SALDO",IF(J72&lt;0,"PIUTANG",IF(J72=0,"LUNAS")))</f>
        <v>PIUTANG</v>
      </c>
      <c r="J72" s="227">
        <f>J71-J70</f>
        <v>-9287152</v>
      </c>
    </row>
    <row r="73" spans="1:16" x14ac:dyDescent="0.25">
      <c r="F73" s="219"/>
      <c r="G73" s="219"/>
      <c r="J73" s="219"/>
    </row>
    <row r="74" spans="1:16" x14ac:dyDescent="0.25">
      <c r="C74" s="219"/>
      <c r="D74" s="219"/>
      <c r="F74" s="219"/>
      <c r="G74" s="219"/>
      <c r="J74" s="219"/>
      <c r="M74" s="233"/>
      <c r="N74" s="233"/>
      <c r="O74" s="233"/>
      <c r="P74" s="233"/>
    </row>
    <row r="75" spans="1:16" x14ac:dyDescent="0.25">
      <c r="C75" s="219"/>
      <c r="D75" s="219"/>
      <c r="F75" s="219"/>
      <c r="G75" s="219"/>
      <c r="J75" s="219"/>
      <c r="L75" s="238"/>
      <c r="M75" s="233"/>
      <c r="N75" s="233"/>
      <c r="O75" s="233"/>
      <c r="P75" s="233"/>
    </row>
    <row r="76" spans="1:16" x14ac:dyDescent="0.25">
      <c r="C76" s="219"/>
      <c r="D76" s="219"/>
      <c r="F76" s="219"/>
      <c r="G76" s="219"/>
      <c r="J76" s="219"/>
      <c r="L76" s="238"/>
      <c r="M76" s="233"/>
      <c r="N76" s="233"/>
      <c r="O76" s="233"/>
      <c r="P76" s="233"/>
    </row>
    <row r="77" spans="1:16" x14ac:dyDescent="0.25">
      <c r="C77" s="219"/>
      <c r="D77" s="219"/>
      <c r="F77" s="219"/>
      <c r="G77" s="219"/>
      <c r="J77" s="219"/>
      <c r="L77" s="233"/>
      <c r="M77" s="233"/>
      <c r="N77" s="233"/>
      <c r="O77" s="233"/>
      <c r="P77" s="233"/>
    </row>
    <row r="78" spans="1:16" x14ac:dyDescent="0.25">
      <c r="C78" s="219"/>
      <c r="D78" s="219"/>
      <c r="L78" s="233"/>
      <c r="M78" s="233"/>
      <c r="N78" s="233"/>
      <c r="O78" s="233"/>
      <c r="P7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2:H72"/>
    <mergeCell ref="G66:H66"/>
    <mergeCell ref="G67:H67"/>
    <mergeCell ref="G68:H68"/>
    <mergeCell ref="G69:H69"/>
    <mergeCell ref="G70:H70"/>
    <mergeCell ref="G71:H71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2"/>
  <sheetViews>
    <sheetView workbookViewId="0">
      <pane ySplit="7" topLeftCell="A13" activePane="bottomLeft" state="frozen"/>
      <selection pane="bottomLeft" activeCell="H23" sqref="H2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184</v>
      </c>
      <c r="D1" s="218"/>
      <c r="E1" s="218"/>
      <c r="F1" s="408" t="s">
        <v>22</v>
      </c>
      <c r="G1" s="408"/>
      <c r="H1" s="408"/>
      <c r="I1" s="220"/>
      <c r="J1" s="218"/>
      <c r="L1" s="219">
        <f>SUM(D21:D22)</f>
        <v>929338</v>
      </c>
      <c r="M1" s="219">
        <f>D21-I2</f>
        <v>309523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08" t="s">
        <v>21</v>
      </c>
      <c r="G2" s="408"/>
      <c r="H2" s="408"/>
      <c r="I2" s="220">
        <f>J36*-1</f>
        <v>-823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1" t="s">
        <v>116</v>
      </c>
      <c r="G3" s="311"/>
      <c r="H3" s="311" t="s">
        <v>130</v>
      </c>
      <c r="I3" s="278"/>
      <c r="J3" s="218"/>
      <c r="L3" s="219">
        <f>L1-L2</f>
        <v>741300</v>
      </c>
    </row>
    <row r="5" spans="1:13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3" x14ac:dyDescent="0.25">
      <c r="A7" s="44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9"/>
      <c r="I7" s="451"/>
      <c r="J7" s="421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235"/>
      <c r="B27" s="234"/>
      <c r="C27" s="240"/>
      <c r="D27" s="236"/>
      <c r="E27" s="237"/>
      <c r="F27" s="234"/>
      <c r="G27" s="236"/>
      <c r="H27" s="239"/>
      <c r="I27" s="239"/>
      <c r="J27" s="236"/>
    </row>
    <row r="28" spans="1:10" x14ac:dyDescent="0.25">
      <c r="A28" s="235"/>
      <c r="B28" s="223" t="s">
        <v>11</v>
      </c>
      <c r="C28" s="232">
        <f>SUM(C8:C27)</f>
        <v>409</v>
      </c>
      <c r="D28" s="224"/>
      <c r="E28" s="223" t="s">
        <v>11</v>
      </c>
      <c r="F28" s="223">
        <f>SUM(F8:F27)</f>
        <v>83</v>
      </c>
      <c r="G28" s="224">
        <f>SUM(G8:G27)</f>
        <v>8667052</v>
      </c>
      <c r="H28" s="239"/>
      <c r="I28" s="239"/>
      <c r="J28" s="236"/>
    </row>
    <row r="29" spans="1:10" x14ac:dyDescent="0.25">
      <c r="A29" s="235"/>
      <c r="B29" s="223"/>
      <c r="C29" s="232"/>
      <c r="D29" s="224"/>
      <c r="E29" s="237"/>
      <c r="F29" s="234"/>
      <c r="G29" s="236"/>
      <c r="H29" s="239"/>
      <c r="I29" s="239"/>
      <c r="J29" s="236"/>
    </row>
    <row r="30" spans="1:10" x14ac:dyDescent="0.25">
      <c r="A30" s="225"/>
      <c r="B30" s="226"/>
      <c r="C30" s="240"/>
      <c r="D30" s="236"/>
      <c r="E30" s="223"/>
      <c r="F30" s="234"/>
      <c r="G30" s="407" t="s">
        <v>12</v>
      </c>
      <c r="H30" s="407"/>
      <c r="I30" s="239"/>
      <c r="J30" s="227">
        <f>SUM(D8:D27)</f>
        <v>41280229</v>
      </c>
    </row>
    <row r="31" spans="1:10" x14ac:dyDescent="0.25">
      <c r="A31" s="235"/>
      <c r="B31" s="234"/>
      <c r="C31" s="240"/>
      <c r="D31" s="236"/>
      <c r="E31" s="223"/>
      <c r="F31" s="234"/>
      <c r="G31" s="407" t="s">
        <v>13</v>
      </c>
      <c r="H31" s="407"/>
      <c r="I31" s="239"/>
      <c r="J31" s="227">
        <f>SUM(G8:G27)</f>
        <v>8667052</v>
      </c>
    </row>
    <row r="32" spans="1:10" x14ac:dyDescent="0.25">
      <c r="A32" s="228"/>
      <c r="B32" s="237"/>
      <c r="C32" s="240"/>
      <c r="D32" s="236"/>
      <c r="E32" s="237"/>
      <c r="F32" s="234"/>
      <c r="G32" s="407" t="s">
        <v>14</v>
      </c>
      <c r="H32" s="407"/>
      <c r="I32" s="41"/>
      <c r="J32" s="229">
        <f>J30-J31</f>
        <v>32613177</v>
      </c>
    </row>
    <row r="33" spans="1:16" x14ac:dyDescent="0.25">
      <c r="A33" s="235"/>
      <c r="B33" s="230"/>
      <c r="C33" s="240"/>
      <c r="D33" s="231"/>
      <c r="E33" s="237"/>
      <c r="F33" s="223"/>
      <c r="G33" s="407" t="s">
        <v>15</v>
      </c>
      <c r="H33" s="407"/>
      <c r="I33" s="239"/>
      <c r="J33" s="227">
        <f>SUM(H8:H29)</f>
        <v>0</v>
      </c>
    </row>
    <row r="34" spans="1:16" x14ac:dyDescent="0.25">
      <c r="A34" s="235"/>
      <c r="B34" s="230"/>
      <c r="C34" s="240"/>
      <c r="D34" s="231"/>
      <c r="E34" s="237"/>
      <c r="F34" s="223"/>
      <c r="G34" s="407" t="s">
        <v>16</v>
      </c>
      <c r="H34" s="407"/>
      <c r="I34" s="239"/>
      <c r="J34" s="227">
        <f>J32+J33</f>
        <v>32613177</v>
      </c>
    </row>
    <row r="35" spans="1:16" x14ac:dyDescent="0.25">
      <c r="A35" s="235"/>
      <c r="B35" s="230"/>
      <c r="C35" s="240"/>
      <c r="D35" s="231"/>
      <c r="E35" s="237"/>
      <c r="F35" s="234"/>
      <c r="G35" s="407" t="s">
        <v>5</v>
      </c>
      <c r="H35" s="407"/>
      <c r="I35" s="239"/>
      <c r="J35" s="227">
        <f>SUM(I8:I29)</f>
        <v>32614000</v>
      </c>
    </row>
    <row r="36" spans="1:16" x14ac:dyDescent="0.25">
      <c r="A36" s="235"/>
      <c r="B36" s="230"/>
      <c r="C36" s="240"/>
      <c r="D36" s="231"/>
      <c r="E36" s="237"/>
      <c r="F36" s="234"/>
      <c r="G36" s="407" t="s">
        <v>31</v>
      </c>
      <c r="H36" s="407"/>
      <c r="I36" s="240" t="str">
        <f>IF(J36&gt;0,"SALDO",IF(J36&lt;0,"PIUTANG",IF(J36=0,"LUNAS")))</f>
        <v>SALDO</v>
      </c>
      <c r="J36" s="227">
        <f>J35-J34</f>
        <v>823</v>
      </c>
    </row>
    <row r="37" spans="1:16" x14ac:dyDescent="0.25">
      <c r="F37" s="219"/>
      <c r="G37" s="219"/>
      <c r="J37" s="219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F39" s="219"/>
      <c r="G39" s="219"/>
      <c r="J39" s="219"/>
      <c r="L39" s="233"/>
      <c r="M39" s="233"/>
      <c r="N39" s="233"/>
      <c r="O39" s="233"/>
      <c r="P39" s="233"/>
    </row>
    <row r="40" spans="1:16" x14ac:dyDescent="0.25">
      <c r="C40" s="219"/>
      <c r="D40" s="219"/>
      <c r="F40" s="219"/>
      <c r="G40" s="219"/>
      <c r="J40" s="219"/>
      <c r="L40" s="233"/>
      <c r="M40" s="233"/>
      <c r="N40" s="233"/>
      <c r="O40" s="233"/>
      <c r="P40" s="233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L42" s="233"/>
      <c r="M42" s="233"/>
      <c r="N42" s="233"/>
      <c r="O42" s="233"/>
      <c r="P42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6:H36"/>
    <mergeCell ref="G30:H30"/>
    <mergeCell ref="G31:H31"/>
    <mergeCell ref="G32:H32"/>
    <mergeCell ref="G33:H33"/>
    <mergeCell ref="G34:H34"/>
    <mergeCell ref="G35:H3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08" t="s">
        <v>21</v>
      </c>
      <c r="G2" s="408"/>
      <c r="H2" s="408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5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5" x14ac:dyDescent="0.25">
      <c r="A7" s="444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49"/>
      <c r="I7" s="451"/>
      <c r="J7" s="421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07" t="s">
        <v>12</v>
      </c>
      <c r="H46" s="407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07" t="s">
        <v>13</v>
      </c>
      <c r="H47" s="407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07" t="s">
        <v>14</v>
      </c>
      <c r="H48" s="407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07" t="s">
        <v>15</v>
      </c>
      <c r="H49" s="407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07" t="s">
        <v>16</v>
      </c>
      <c r="H50" s="407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07" t="s">
        <v>5</v>
      </c>
      <c r="H51" s="407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07" t="s">
        <v>31</v>
      </c>
      <c r="H52" s="407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08" t="s">
        <v>21</v>
      </c>
      <c r="G2" s="408"/>
      <c r="H2" s="408"/>
      <c r="I2" s="38">
        <f>J75*-1</f>
        <v>419663</v>
      </c>
      <c r="J2" s="20"/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6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6" x14ac:dyDescent="0.25">
      <c r="A7" s="44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9"/>
      <c r="I7" s="451"/>
      <c r="J7" s="421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07" t="s">
        <v>12</v>
      </c>
      <c r="H69" s="407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07" t="s">
        <v>13</v>
      </c>
      <c r="H70" s="407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07" t="s">
        <v>14</v>
      </c>
      <c r="H71" s="407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07" t="s">
        <v>15</v>
      </c>
      <c r="H72" s="407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07" t="s">
        <v>16</v>
      </c>
      <c r="H73" s="407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07" t="s">
        <v>5</v>
      </c>
      <c r="H74" s="407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07" t="s">
        <v>31</v>
      </c>
      <c r="H75" s="407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7" activePane="bottomLeft" state="frozen"/>
      <selection pane="bottomLeft" activeCell="B14" sqref="B14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228</v>
      </c>
      <c r="D1" s="20"/>
      <c r="E1" s="20"/>
      <c r="F1" s="408" t="s">
        <v>22</v>
      </c>
      <c r="G1" s="408"/>
      <c r="H1" s="408"/>
      <c r="I1" s="20"/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408" t="s">
        <v>21</v>
      </c>
      <c r="G2" s="408"/>
      <c r="H2" s="408"/>
      <c r="I2" s="21">
        <f>J40*-1</f>
        <v>950076</v>
      </c>
      <c r="J2" s="20"/>
      <c r="L2" s="37"/>
      <c r="M2" s="37">
        <f>SUM(D22:D24)</f>
        <v>0</v>
      </c>
      <c r="N2" s="37"/>
      <c r="O2" s="37"/>
      <c r="P2" s="37"/>
      <c r="Q2" s="37"/>
    </row>
    <row r="3" spans="1:17" x14ac:dyDescent="0.25"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09"/>
      <c r="B4" s="409"/>
      <c r="C4" s="409"/>
      <c r="D4" s="409"/>
      <c r="E4" s="409"/>
      <c r="F4" s="409"/>
      <c r="G4" s="409"/>
      <c r="H4" s="409"/>
      <c r="I4" s="409"/>
      <c r="J4" s="409"/>
      <c r="L4" s="37"/>
      <c r="M4" s="37">
        <f>M2-M3</f>
        <v>0</v>
      </c>
      <c r="N4" s="37"/>
      <c r="O4" s="37"/>
      <c r="P4" s="37"/>
      <c r="Q4" s="37"/>
    </row>
    <row r="5" spans="1:17" x14ac:dyDescent="0.25">
      <c r="A5" s="410" t="s">
        <v>2</v>
      </c>
      <c r="B5" s="411" t="s">
        <v>3</v>
      </c>
      <c r="C5" s="411"/>
      <c r="D5" s="411"/>
      <c r="E5" s="411"/>
      <c r="F5" s="411"/>
      <c r="G5" s="411"/>
      <c r="H5" s="411" t="s">
        <v>4</v>
      </c>
      <c r="I5" s="452" t="s">
        <v>5</v>
      </c>
      <c r="J5" s="413" t="s">
        <v>6</v>
      </c>
      <c r="L5" s="37"/>
      <c r="M5" s="37"/>
      <c r="N5" s="37"/>
      <c r="O5" s="37"/>
      <c r="P5" s="37"/>
      <c r="Q5" s="37"/>
    </row>
    <row r="6" spans="1:17" x14ac:dyDescent="0.25">
      <c r="A6" s="41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11"/>
      <c r="I6" s="452"/>
      <c r="J6" s="41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/>
      <c r="B15" s="99"/>
      <c r="C15" s="201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201"/>
      <c r="D16" s="34"/>
      <c r="E16" s="101"/>
      <c r="F16" s="100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41</v>
      </c>
      <c r="D32" s="9">
        <f>SUM(D7:D31)</f>
        <v>4372464</v>
      </c>
      <c r="E32" s="8" t="s">
        <v>11</v>
      </c>
      <c r="F32" s="77">
        <f>SUM(F7:F31)</f>
        <v>14</v>
      </c>
      <c r="G32" s="9">
        <f>SUM(G7:G31)</f>
        <v>1462388</v>
      </c>
      <c r="H32" s="77">
        <f>SUM(H7:H31)</f>
        <v>370000</v>
      </c>
      <c r="I32" s="77">
        <f>SUM(I7:I31)</f>
        <v>2330000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07" t="s">
        <v>12</v>
      </c>
      <c r="H34" s="407"/>
      <c r="I34" s="6"/>
      <c r="J34" s="13">
        <f>SUM(D7:D31)</f>
        <v>4372464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07" t="s">
        <v>13</v>
      </c>
      <c r="H35" s="407"/>
      <c r="I35" s="7"/>
      <c r="J35" s="13">
        <f>SUM(G7:G31)</f>
        <v>1462388</v>
      </c>
    </row>
    <row r="36" spans="1:17" x14ac:dyDescent="0.25">
      <c r="A36" s="14"/>
      <c r="B36" s="7"/>
      <c r="C36" s="40"/>
      <c r="D36" s="6"/>
      <c r="E36" s="7"/>
      <c r="F36" s="40"/>
      <c r="G36" s="407" t="s">
        <v>14</v>
      </c>
      <c r="H36" s="407"/>
      <c r="I36" s="15"/>
      <c r="J36" s="15">
        <f>J34-J35</f>
        <v>2910076</v>
      </c>
    </row>
    <row r="37" spans="1:17" x14ac:dyDescent="0.25">
      <c r="A37" s="4"/>
      <c r="B37" s="16"/>
      <c r="C37" s="40"/>
      <c r="D37" s="17"/>
      <c r="E37" s="7"/>
      <c r="F37" s="40"/>
      <c r="G37" s="407" t="s">
        <v>15</v>
      </c>
      <c r="H37" s="407"/>
      <c r="I37" s="7"/>
      <c r="J37" s="13">
        <f>SUM(H7:H31)</f>
        <v>370000</v>
      </c>
    </row>
    <row r="38" spans="1:17" x14ac:dyDescent="0.25">
      <c r="A38" s="4"/>
      <c r="B38" s="16"/>
      <c r="C38" s="40"/>
      <c r="D38" s="17"/>
      <c r="E38" s="7"/>
      <c r="F38" s="40"/>
      <c r="G38" s="407" t="s">
        <v>16</v>
      </c>
      <c r="H38" s="407"/>
      <c r="I38" s="7"/>
      <c r="J38" s="13">
        <f>J36+J37</f>
        <v>3280076</v>
      </c>
    </row>
    <row r="39" spans="1:17" x14ac:dyDescent="0.25">
      <c r="A39" s="4"/>
      <c r="B39" s="16"/>
      <c r="C39" s="40"/>
      <c r="D39" s="17"/>
      <c r="E39" s="7"/>
      <c r="F39" s="40"/>
      <c r="G39" s="407" t="s">
        <v>5</v>
      </c>
      <c r="H39" s="407"/>
      <c r="I39" s="7"/>
      <c r="J39" s="13">
        <f>SUM(I7:I31)</f>
        <v>2330000</v>
      </c>
    </row>
    <row r="40" spans="1:17" x14ac:dyDescent="0.25">
      <c r="A40" s="4"/>
      <c r="B40" s="16"/>
      <c r="C40" s="40"/>
      <c r="D40" s="17"/>
      <c r="E40" s="7"/>
      <c r="F40" s="40"/>
      <c r="G40" s="407" t="s">
        <v>31</v>
      </c>
      <c r="H40" s="407"/>
      <c r="I40" s="3" t="str">
        <f>IF(J40&gt;0,"SALDO",IF(J40&lt;0,"PIUTANG",IF(J40=0,"LUNAS")))</f>
        <v>PIUTANG</v>
      </c>
      <c r="J40" s="13">
        <f>J39-J38</f>
        <v>-950076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39" sqref="I3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53" t="s">
        <v>21</v>
      </c>
      <c r="H1" s="453"/>
      <c r="I1" s="453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53" t="s">
        <v>107</v>
      </c>
      <c r="H2" s="453"/>
      <c r="I2" s="453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53" t="s">
        <v>108</v>
      </c>
      <c r="H3" s="453"/>
      <c r="I3" s="453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3" x14ac:dyDescent="0.25">
      <c r="A7" s="444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17"/>
      <c r="I7" s="451"/>
      <c r="J7" s="421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07" t="s">
        <v>12</v>
      </c>
      <c r="H44" s="407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07" t="s">
        <v>13</v>
      </c>
      <c r="H45" s="407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07" t="s">
        <v>14</v>
      </c>
      <c r="H46" s="407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07" t="s">
        <v>15</v>
      </c>
      <c r="H47" s="407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07" t="s">
        <v>16</v>
      </c>
      <c r="H48" s="407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07" t="s">
        <v>5</v>
      </c>
      <c r="H49" s="407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07" t="s">
        <v>31</v>
      </c>
      <c r="H50" s="407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6" sqref="E16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54" t="s">
        <v>48</v>
      </c>
      <c r="B1" s="454"/>
      <c r="C1" s="454"/>
    </row>
    <row r="2" spans="1:5" ht="15" customHeight="1" x14ac:dyDescent="0.25">
      <c r="A2" s="454"/>
      <c r="B2" s="454"/>
      <c r="C2" s="454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ST'!A471</f>
        <v>43423</v>
      </c>
      <c r="C5" s="281">
        <f>'Taufik ST'!I2</f>
        <v>5686452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Fashion'!A218</f>
        <v>43416</v>
      </c>
      <c r="C6" s="281">
        <f>'Indra Fashion'!I2</f>
        <v>958213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43428</v>
      </c>
      <c r="C8" s="281">
        <f>Bandros!I2</f>
        <v>3485563</v>
      </c>
      <c r="E8" s="289" t="s">
        <v>152</v>
      </c>
    </row>
    <row r="9" spans="1:5" s="267" customFormat="1" ht="18.75" customHeight="1" x14ac:dyDescent="0.25">
      <c r="A9" s="185" t="s">
        <v>182</v>
      </c>
      <c r="B9" s="184">
        <f>Bentang!A57</f>
        <v>43380</v>
      </c>
      <c r="C9" s="281">
        <f>Bentang!I2</f>
        <v>9287152</v>
      </c>
      <c r="E9" s="289" t="s">
        <v>183</v>
      </c>
    </row>
    <row r="10" spans="1:5" s="267" customFormat="1" ht="18.75" customHeight="1" x14ac:dyDescent="0.25">
      <c r="A10" s="185" t="s">
        <v>185</v>
      </c>
      <c r="B10" s="184" t="s">
        <v>39</v>
      </c>
      <c r="C10" s="281">
        <v>0</v>
      </c>
      <c r="E10" s="289" t="s">
        <v>188</v>
      </c>
    </row>
    <row r="11" spans="1:5" s="267" customFormat="1" ht="18.75" customHeight="1" x14ac:dyDescent="0.25">
      <c r="A11" s="185" t="s">
        <v>187</v>
      </c>
      <c r="B11" s="184">
        <v>43423</v>
      </c>
      <c r="C11" s="281">
        <f>ESP!I2</f>
        <v>1539202</v>
      </c>
      <c r="E11" s="289"/>
    </row>
    <row r="12" spans="1:5" s="267" customFormat="1" ht="18.75" customHeight="1" x14ac:dyDescent="0.25">
      <c r="A12" s="185" t="s">
        <v>202</v>
      </c>
      <c r="B12" s="184">
        <f>Yuan!A102</f>
        <v>43421</v>
      </c>
      <c r="C12" s="281">
        <f>Yuan!I2</f>
        <v>921026</v>
      </c>
      <c r="E12" s="289" t="s">
        <v>188</v>
      </c>
    </row>
    <row r="13" spans="1:5" s="267" customFormat="1" ht="18.75" customHeight="1" x14ac:dyDescent="0.25">
      <c r="A13" s="185" t="s">
        <v>51</v>
      </c>
      <c r="B13" s="184">
        <f>Yanyan!A78</f>
        <v>43422</v>
      </c>
      <c r="C13" s="281">
        <f>Yanyan!I2</f>
        <v>687838</v>
      </c>
      <c r="E13" s="289" t="s">
        <v>154</v>
      </c>
    </row>
    <row r="14" spans="1:5" s="267" customFormat="1" ht="18.75" customHeight="1" x14ac:dyDescent="0.25">
      <c r="A14" s="185" t="s">
        <v>143</v>
      </c>
      <c r="B14" s="184">
        <f>Imas!A29</f>
        <v>42667</v>
      </c>
      <c r="C14" s="281">
        <f>Imas!I2</f>
        <v>3266276</v>
      </c>
      <c r="E14" s="289" t="s">
        <v>155</v>
      </c>
    </row>
    <row r="15" spans="1:5" s="267" customFormat="1" ht="18.75" customHeight="1" x14ac:dyDescent="0.25">
      <c r="A15" s="185" t="s">
        <v>144</v>
      </c>
      <c r="B15" s="184">
        <f>Sofya!A60</f>
        <v>42891</v>
      </c>
      <c r="C15" s="281">
        <f>Sofya!I2</f>
        <v>419663</v>
      </c>
      <c r="E15" s="289" t="s">
        <v>155</v>
      </c>
    </row>
    <row r="16" spans="1:5" s="267" customFormat="1" ht="18.75" customHeight="1" x14ac:dyDescent="0.25">
      <c r="A16" s="185" t="s">
        <v>67</v>
      </c>
      <c r="B16" s="184">
        <v>42767</v>
      </c>
      <c r="C16" s="281">
        <f>Jarkasih!J3</f>
        <v>5929850</v>
      </c>
      <c r="E16" s="289" t="s">
        <v>153</v>
      </c>
    </row>
    <row r="17" spans="1:5" s="267" customFormat="1" ht="18.75" customHeight="1" x14ac:dyDescent="0.25">
      <c r="A17" s="185" t="s">
        <v>73</v>
      </c>
      <c r="B17" s="184">
        <f>Bambang!A43</f>
        <v>42876</v>
      </c>
      <c r="C17" s="281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v>43426</v>
      </c>
      <c r="C18" s="281">
        <f>Agus!I2</f>
        <v>3270213</v>
      </c>
      <c r="E18" s="289" t="s">
        <v>155</v>
      </c>
    </row>
    <row r="19" spans="1:5" s="267" customFormat="1" ht="18.75" customHeight="1" x14ac:dyDescent="0.25">
      <c r="A19" s="185" t="s">
        <v>86</v>
      </c>
      <c r="B19" s="184">
        <f>Anip!A206</f>
        <v>43423</v>
      </c>
      <c r="C19" s="281">
        <f>Anip!I2</f>
        <v>6132343</v>
      </c>
      <c r="E19" s="289" t="s">
        <v>157</v>
      </c>
    </row>
    <row r="20" spans="1:5" s="267" customFormat="1" ht="18.75" customHeight="1" x14ac:dyDescent="0.25">
      <c r="A20" s="185" t="s">
        <v>199</v>
      </c>
      <c r="B20" s="184" t="s">
        <v>39</v>
      </c>
      <c r="C20" s="281">
        <v>0</v>
      </c>
      <c r="E20" s="288"/>
    </row>
    <row r="21" spans="1:5" s="267" customFormat="1" ht="18.75" customHeight="1" x14ac:dyDescent="0.25">
      <c r="A21" s="185" t="s">
        <v>213</v>
      </c>
      <c r="B21" s="184">
        <v>43428</v>
      </c>
      <c r="C21" s="281">
        <f>'Sale ESP'!I2</f>
        <v>153765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226</v>
      </c>
      <c r="B23" s="29"/>
      <c r="C23" s="231">
        <v>-9874000</v>
      </c>
      <c r="E23" s="288"/>
    </row>
    <row r="24" spans="1:5" s="267" customFormat="1" ht="15" customHeight="1" x14ac:dyDescent="0.25">
      <c r="A24" s="457" t="s">
        <v>11</v>
      </c>
      <c r="B24" s="458"/>
      <c r="C24" s="455">
        <f>SUM(C5:C23)</f>
        <v>32121919.5</v>
      </c>
    </row>
    <row r="25" spans="1:5" s="267" customFormat="1" ht="15" customHeight="1" x14ac:dyDescent="0.25">
      <c r="A25" s="459"/>
      <c r="B25" s="460"/>
      <c r="C25" s="456"/>
    </row>
    <row r="29" spans="1:5" x14ac:dyDescent="0.25">
      <c r="C29" s="405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08" t="s">
        <v>21</v>
      </c>
      <c r="G2" s="408"/>
      <c r="H2" s="408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17"/>
      <c r="I7" s="451"/>
      <c r="J7" s="421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07" t="s">
        <v>12</v>
      </c>
      <c r="H49" s="407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07" t="s">
        <v>13</v>
      </c>
      <c r="H50" s="407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07" t="s">
        <v>14</v>
      </c>
      <c r="H51" s="407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07" t="s">
        <v>15</v>
      </c>
      <c r="H52" s="407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07" t="s">
        <v>16</v>
      </c>
      <c r="H53" s="407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07" t="s">
        <v>5</v>
      </c>
      <c r="H54" s="407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07" t="s">
        <v>31</v>
      </c>
      <c r="H55" s="407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35"/>
  <sheetViews>
    <sheetView workbookViewId="0">
      <pane ySplit="7" topLeftCell="A212" activePane="bottomLeft" state="frozen"/>
      <selection pane="bottomLeft" activeCell="D224" sqref="D22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08" t="s">
        <v>22</v>
      </c>
      <c r="G1" s="408"/>
      <c r="H1" s="408"/>
      <c r="I1" s="42" t="s">
        <v>20</v>
      </c>
      <c r="J1" s="20"/>
      <c r="L1" s="277">
        <f>SUM(D218:D220)</f>
        <v>492888</v>
      </c>
      <c r="M1" s="219">
        <f>SUM(D213:D217)</f>
        <v>911051</v>
      </c>
      <c r="N1" s="219">
        <f>L3+M3</f>
        <v>1169001</v>
      </c>
      <c r="O1" s="219">
        <f>L2+N1</f>
        <v>1403939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J235*-1</f>
        <v>958213</v>
      </c>
      <c r="J2" s="20"/>
      <c r="L2" s="277">
        <f>SUM(G218:G220)</f>
        <v>234938</v>
      </c>
      <c r="M2" s="219">
        <f>SUM(G214:G217)</f>
        <v>0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257950</v>
      </c>
      <c r="M3" s="219">
        <f>M1-M2</f>
        <v>911051</v>
      </c>
      <c r="N3" s="219"/>
      <c r="O3" s="219"/>
      <c r="P3" s="219"/>
      <c r="Q3" s="219"/>
      <c r="R3" s="219"/>
    </row>
    <row r="5" spans="1:18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</row>
    <row r="6" spans="1:18" x14ac:dyDescent="0.25">
      <c r="A6" s="414" t="s">
        <v>2</v>
      </c>
      <c r="B6" s="411" t="s">
        <v>3</v>
      </c>
      <c r="C6" s="411"/>
      <c r="D6" s="411"/>
      <c r="E6" s="411"/>
      <c r="F6" s="411"/>
      <c r="G6" s="411"/>
      <c r="H6" s="415" t="s">
        <v>4</v>
      </c>
      <c r="I6" s="412" t="s">
        <v>5</v>
      </c>
      <c r="J6" s="413" t="s">
        <v>6</v>
      </c>
    </row>
    <row r="7" spans="1:18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5"/>
      <c r="I7" s="412"/>
      <c r="J7" s="413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179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179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58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1">
        <v>43339</v>
      </c>
      <c r="B176" s="242">
        <v>180173358</v>
      </c>
      <c r="C176" s="247">
        <v>3</v>
      </c>
      <c r="D176" s="246">
        <v>289538</v>
      </c>
      <c r="E176" s="244">
        <v>180045010</v>
      </c>
      <c r="F176" s="247">
        <v>1</v>
      </c>
      <c r="G176" s="246">
        <v>97038</v>
      </c>
      <c r="H176" s="245"/>
      <c r="I176" s="245"/>
      <c r="J176" s="24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1">
        <v>43340</v>
      </c>
      <c r="B177" s="242">
        <v>180173469</v>
      </c>
      <c r="C177" s="247">
        <v>2</v>
      </c>
      <c r="D177" s="246">
        <v>230913</v>
      </c>
      <c r="E177" s="244"/>
      <c r="F177" s="247"/>
      <c r="G177" s="246"/>
      <c r="H177" s="245"/>
      <c r="I177" s="245"/>
      <c r="J177" s="24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1">
        <v>43342</v>
      </c>
      <c r="B178" s="242">
        <v>180173627</v>
      </c>
      <c r="C178" s="247">
        <v>2</v>
      </c>
      <c r="D178" s="246">
        <v>229863</v>
      </c>
      <c r="E178" s="244"/>
      <c r="F178" s="247"/>
      <c r="G178" s="246"/>
      <c r="H178" s="245"/>
      <c r="I178" s="245"/>
      <c r="J178" s="24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1">
        <v>43344</v>
      </c>
      <c r="B179" s="242">
        <v>180173769</v>
      </c>
      <c r="C179" s="247">
        <v>1</v>
      </c>
      <c r="D179" s="246">
        <v>110163</v>
      </c>
      <c r="E179" s="244">
        <v>180045077</v>
      </c>
      <c r="F179" s="247">
        <v>2</v>
      </c>
      <c r="G179" s="246">
        <v>216125</v>
      </c>
      <c r="H179" s="245"/>
      <c r="I179" s="245"/>
      <c r="J179" s="24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1">
        <v>43347</v>
      </c>
      <c r="B180" s="242">
        <v>180174038</v>
      </c>
      <c r="C180" s="247">
        <v>2</v>
      </c>
      <c r="D180" s="246">
        <v>297063</v>
      </c>
      <c r="E180" s="244"/>
      <c r="F180" s="247"/>
      <c r="G180" s="246"/>
      <c r="H180" s="245"/>
      <c r="I180" s="245"/>
      <c r="J180" s="24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1">
        <v>43349</v>
      </c>
      <c r="B181" s="242">
        <v>180174219</v>
      </c>
      <c r="C181" s="247">
        <v>4</v>
      </c>
      <c r="D181" s="246">
        <v>436450</v>
      </c>
      <c r="E181" s="244"/>
      <c r="F181" s="247"/>
      <c r="G181" s="246"/>
      <c r="H181" s="245"/>
      <c r="I181" s="245"/>
      <c r="J181" s="24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1">
        <v>43350</v>
      </c>
      <c r="B182" s="242">
        <v>180174310</v>
      </c>
      <c r="C182" s="247">
        <v>1</v>
      </c>
      <c r="D182" s="246">
        <v>105088</v>
      </c>
      <c r="E182" s="244"/>
      <c r="F182" s="247"/>
      <c r="G182" s="246"/>
      <c r="H182" s="245"/>
      <c r="I182" s="245">
        <v>1253702</v>
      </c>
      <c r="J182" s="246" t="s">
        <v>17</v>
      </c>
      <c r="K182" s="219"/>
      <c r="L182" s="219"/>
      <c r="M182" s="219"/>
      <c r="N182" s="219"/>
      <c r="O182" s="219"/>
      <c r="P182" s="219"/>
      <c r="Q182" s="219"/>
      <c r="R182" s="219"/>
    </row>
    <row r="183" spans="1:18" s="233" customFormat="1" ht="15.75" customHeight="1" x14ac:dyDescent="0.25">
      <c r="A183" s="161">
        <v>43353</v>
      </c>
      <c r="B183" s="242">
        <v>180174542</v>
      </c>
      <c r="C183" s="247">
        <v>2</v>
      </c>
      <c r="D183" s="246">
        <v>199675</v>
      </c>
      <c r="E183" s="244">
        <v>180045222</v>
      </c>
      <c r="F183" s="247">
        <v>1</v>
      </c>
      <c r="G183" s="246">
        <v>105088</v>
      </c>
      <c r="H183" s="245"/>
      <c r="I183" s="245"/>
      <c r="J183" s="246"/>
      <c r="K183" s="219"/>
      <c r="L183" s="219"/>
      <c r="M183" s="219"/>
      <c r="N183" s="219"/>
      <c r="O183" s="219"/>
      <c r="P183" s="219"/>
      <c r="Q183" s="219"/>
      <c r="R183" s="219"/>
    </row>
    <row r="184" spans="1:18" s="233" customFormat="1" ht="15.75" customHeight="1" x14ac:dyDescent="0.25">
      <c r="A184" s="161">
        <v>43353</v>
      </c>
      <c r="B184" s="242">
        <v>180174554</v>
      </c>
      <c r="C184" s="247">
        <v>2</v>
      </c>
      <c r="D184" s="246">
        <v>273000</v>
      </c>
      <c r="E184" s="244"/>
      <c r="F184" s="247"/>
      <c r="G184" s="246"/>
      <c r="H184" s="245"/>
      <c r="I184" s="245"/>
      <c r="J184" s="246"/>
      <c r="K184" s="219"/>
      <c r="L184" s="219"/>
      <c r="M184" s="219"/>
      <c r="N184" s="219"/>
      <c r="O184" s="219"/>
      <c r="P184" s="219"/>
      <c r="Q184" s="219"/>
      <c r="R184" s="219"/>
    </row>
    <row r="185" spans="1:18" s="233" customFormat="1" ht="15.75" customHeight="1" x14ac:dyDescent="0.25">
      <c r="A185" s="161">
        <v>43355</v>
      </c>
      <c r="B185" s="242">
        <v>180174702</v>
      </c>
      <c r="C185" s="247">
        <v>6</v>
      </c>
      <c r="D185" s="246">
        <v>697113</v>
      </c>
      <c r="E185" s="244"/>
      <c r="F185" s="247"/>
      <c r="G185" s="246"/>
      <c r="H185" s="245"/>
      <c r="I185" s="245"/>
      <c r="J185" s="246"/>
      <c r="K185" s="219"/>
      <c r="L185" s="219"/>
      <c r="M185" s="219"/>
      <c r="N185" s="219"/>
      <c r="O185" s="219"/>
      <c r="P185" s="219"/>
      <c r="Q185" s="219"/>
      <c r="R185" s="219"/>
    </row>
    <row r="186" spans="1:18" s="233" customFormat="1" ht="15.75" customHeight="1" x14ac:dyDescent="0.25">
      <c r="A186" s="161">
        <v>43356</v>
      </c>
      <c r="B186" s="242">
        <v>180174776</v>
      </c>
      <c r="C186" s="247">
        <v>1</v>
      </c>
      <c r="D186" s="246">
        <v>102025</v>
      </c>
      <c r="E186" s="244"/>
      <c r="F186" s="247"/>
      <c r="G186" s="246"/>
      <c r="H186" s="245"/>
      <c r="I186" s="245"/>
      <c r="J186" s="246"/>
      <c r="K186" s="219"/>
      <c r="L186" s="219"/>
      <c r="M186" s="219"/>
      <c r="N186" s="219"/>
      <c r="O186" s="219"/>
      <c r="P186" s="219"/>
      <c r="Q186" s="219"/>
      <c r="R186" s="219"/>
    </row>
    <row r="187" spans="1:18" s="233" customFormat="1" ht="15.75" customHeight="1" x14ac:dyDescent="0.25">
      <c r="A187" s="161">
        <v>43357</v>
      </c>
      <c r="B187" s="242">
        <v>180174878</v>
      </c>
      <c r="C187" s="247">
        <v>5</v>
      </c>
      <c r="D187" s="246">
        <v>594650</v>
      </c>
      <c r="E187" s="244"/>
      <c r="F187" s="247"/>
      <c r="G187" s="246"/>
      <c r="H187" s="245"/>
      <c r="I187" s="245">
        <v>1761375</v>
      </c>
      <c r="J187" s="246" t="s">
        <v>17</v>
      </c>
      <c r="K187" s="219"/>
      <c r="L187" s="219"/>
      <c r="M187" s="219"/>
      <c r="N187" s="219"/>
      <c r="O187" s="219"/>
      <c r="P187" s="219"/>
      <c r="Q187" s="219"/>
      <c r="R187" s="219"/>
    </row>
    <row r="188" spans="1:18" s="233" customFormat="1" ht="15.75" customHeight="1" x14ac:dyDescent="0.25">
      <c r="A188" s="161">
        <v>43360</v>
      </c>
      <c r="B188" s="242">
        <v>180175123</v>
      </c>
      <c r="C188" s="247">
        <v>3</v>
      </c>
      <c r="D188" s="246">
        <v>306250</v>
      </c>
      <c r="E188" s="244"/>
      <c r="F188" s="247"/>
      <c r="G188" s="246"/>
      <c r="H188" s="245"/>
      <c r="I188" s="245"/>
      <c r="J188" s="246"/>
      <c r="K188" s="219"/>
      <c r="L188" s="219"/>
      <c r="M188" s="219"/>
      <c r="N188" s="219"/>
      <c r="O188" s="219"/>
      <c r="P188" s="219"/>
      <c r="Q188" s="219"/>
      <c r="R188" s="219"/>
    </row>
    <row r="189" spans="1:18" s="233" customFormat="1" ht="15.75" customHeight="1" x14ac:dyDescent="0.25">
      <c r="A189" s="161">
        <v>43361</v>
      </c>
      <c r="B189" s="242"/>
      <c r="C189" s="247"/>
      <c r="D189" s="246"/>
      <c r="E189" s="244">
        <v>180045342</v>
      </c>
      <c r="F189" s="247">
        <v>1</v>
      </c>
      <c r="G189" s="246">
        <v>81113</v>
      </c>
      <c r="H189" s="245"/>
      <c r="I189" s="245"/>
      <c r="J189" s="246"/>
      <c r="K189" s="219"/>
      <c r="L189" s="219"/>
      <c r="M189" s="219"/>
      <c r="N189" s="219"/>
      <c r="O189" s="219"/>
      <c r="P189" s="219"/>
      <c r="Q189" s="219"/>
      <c r="R189" s="219"/>
    </row>
    <row r="190" spans="1:18" s="233" customFormat="1" ht="15.75" customHeight="1" x14ac:dyDescent="0.25">
      <c r="A190" s="161">
        <v>43362</v>
      </c>
      <c r="B190" s="242">
        <v>180175293</v>
      </c>
      <c r="C190" s="247">
        <v>3</v>
      </c>
      <c r="D190" s="246">
        <v>281750</v>
      </c>
      <c r="E190" s="244"/>
      <c r="F190" s="247"/>
      <c r="G190" s="246"/>
      <c r="H190" s="245"/>
      <c r="I190" s="245"/>
      <c r="J190" s="246"/>
      <c r="K190" s="219"/>
      <c r="L190" s="219"/>
      <c r="M190" s="219"/>
      <c r="N190" s="219"/>
      <c r="O190" s="219"/>
      <c r="P190" s="219"/>
      <c r="Q190" s="219"/>
      <c r="R190" s="219"/>
    </row>
    <row r="191" spans="1:18" s="233" customFormat="1" ht="15.75" customHeight="1" x14ac:dyDescent="0.25">
      <c r="A191" s="161">
        <v>43362</v>
      </c>
      <c r="B191" s="242">
        <v>180175311</v>
      </c>
      <c r="C191" s="247">
        <v>3</v>
      </c>
      <c r="D191" s="246">
        <v>334600</v>
      </c>
      <c r="E191" s="244"/>
      <c r="F191" s="247"/>
      <c r="G191" s="246"/>
      <c r="H191" s="245"/>
      <c r="I191" s="245"/>
      <c r="J191" s="246"/>
      <c r="K191" s="219"/>
      <c r="L191" s="219"/>
      <c r="M191" s="219"/>
      <c r="N191" s="219"/>
      <c r="O191" s="219"/>
      <c r="P191" s="219"/>
      <c r="Q191" s="219"/>
      <c r="R191" s="219"/>
    </row>
    <row r="192" spans="1:18" s="233" customFormat="1" ht="15.75" customHeight="1" x14ac:dyDescent="0.25">
      <c r="A192" s="161">
        <v>43363</v>
      </c>
      <c r="B192" s="242">
        <v>180175386</v>
      </c>
      <c r="C192" s="247">
        <v>4</v>
      </c>
      <c r="D192" s="246">
        <v>414050</v>
      </c>
      <c r="E192" s="244"/>
      <c r="F192" s="247"/>
      <c r="G192" s="246"/>
      <c r="H192" s="245"/>
      <c r="I192" s="245"/>
      <c r="J192" s="246"/>
      <c r="K192" s="219"/>
      <c r="L192" s="219"/>
      <c r="M192" s="219"/>
      <c r="N192" s="219"/>
      <c r="O192" s="219"/>
      <c r="P192" s="219"/>
      <c r="Q192" s="219"/>
      <c r="R192" s="219"/>
    </row>
    <row r="193" spans="1:18" s="233" customFormat="1" ht="15.75" customHeight="1" x14ac:dyDescent="0.25">
      <c r="A193" s="161">
        <v>43364</v>
      </c>
      <c r="B193" s="242">
        <v>180175456</v>
      </c>
      <c r="C193" s="247">
        <v>2</v>
      </c>
      <c r="D193" s="246">
        <v>208163</v>
      </c>
      <c r="E193" s="244">
        <v>180045388</v>
      </c>
      <c r="F193" s="247">
        <v>1</v>
      </c>
      <c r="G193" s="246">
        <v>118388</v>
      </c>
      <c r="H193" s="245"/>
      <c r="I193" s="245">
        <v>1345312</v>
      </c>
      <c r="J193" s="246" t="s">
        <v>17</v>
      </c>
      <c r="K193" s="219"/>
      <c r="L193" s="219"/>
      <c r="M193" s="219"/>
      <c r="N193" s="219"/>
      <c r="O193" s="219"/>
      <c r="P193" s="219"/>
      <c r="Q193" s="219"/>
      <c r="R193" s="219"/>
    </row>
    <row r="194" spans="1:18" s="233" customFormat="1" ht="15.75" customHeight="1" x14ac:dyDescent="0.25">
      <c r="A194" s="161">
        <v>43367</v>
      </c>
      <c r="B194" s="242">
        <v>180175668</v>
      </c>
      <c r="C194" s="247">
        <v>1</v>
      </c>
      <c r="D194" s="246">
        <v>91088</v>
      </c>
      <c r="E194" s="244"/>
      <c r="F194" s="247"/>
      <c r="G194" s="246"/>
      <c r="H194" s="245"/>
      <c r="I194" s="245"/>
      <c r="J194" s="246"/>
      <c r="K194" s="219"/>
      <c r="L194" s="219"/>
      <c r="M194" s="219"/>
      <c r="N194" s="219"/>
      <c r="O194" s="219"/>
      <c r="P194" s="219"/>
      <c r="Q194" s="219"/>
      <c r="R194" s="219"/>
    </row>
    <row r="195" spans="1:18" s="233" customFormat="1" ht="15.75" customHeight="1" x14ac:dyDescent="0.25">
      <c r="A195" s="161">
        <v>43369</v>
      </c>
      <c r="B195" s="242">
        <v>180175850</v>
      </c>
      <c r="C195" s="247">
        <v>1</v>
      </c>
      <c r="D195" s="246">
        <v>118388</v>
      </c>
      <c r="E195" s="244"/>
      <c r="F195" s="247"/>
      <c r="G195" s="246"/>
      <c r="H195" s="245"/>
      <c r="I195" s="245"/>
      <c r="J195" s="246"/>
      <c r="K195" s="219"/>
      <c r="L195" s="219"/>
      <c r="M195" s="219"/>
      <c r="N195" s="219"/>
      <c r="O195" s="219"/>
      <c r="P195" s="219"/>
      <c r="Q195" s="219"/>
      <c r="R195" s="219"/>
    </row>
    <row r="196" spans="1:18" s="233" customFormat="1" ht="15.75" customHeight="1" x14ac:dyDescent="0.25">
      <c r="A196" s="161">
        <v>43370</v>
      </c>
      <c r="B196" s="242">
        <v>180175929</v>
      </c>
      <c r="C196" s="247">
        <v>3</v>
      </c>
      <c r="D196" s="246">
        <v>261975</v>
      </c>
      <c r="E196" s="244">
        <v>180045471</v>
      </c>
      <c r="F196" s="247">
        <v>1</v>
      </c>
      <c r="G196" s="246">
        <v>118388</v>
      </c>
      <c r="H196" s="245"/>
      <c r="I196" s="245">
        <v>353063</v>
      </c>
      <c r="J196" s="246" t="s">
        <v>17</v>
      </c>
      <c r="K196" s="219"/>
      <c r="L196" s="219"/>
      <c r="M196" s="219"/>
      <c r="N196" s="219"/>
      <c r="O196" s="219"/>
      <c r="P196" s="219"/>
      <c r="Q196" s="219"/>
      <c r="R196" s="219"/>
    </row>
    <row r="197" spans="1:18" s="233" customFormat="1" ht="15.75" customHeight="1" x14ac:dyDescent="0.25">
      <c r="A197" s="161">
        <v>43374</v>
      </c>
      <c r="B197" s="242">
        <v>180176243</v>
      </c>
      <c r="C197" s="247">
        <v>1</v>
      </c>
      <c r="D197" s="246">
        <v>100625</v>
      </c>
      <c r="E197" s="244"/>
      <c r="F197" s="247"/>
      <c r="G197" s="246"/>
      <c r="H197" s="245"/>
      <c r="I197" s="245"/>
      <c r="J197" s="246"/>
      <c r="K197" s="219"/>
      <c r="L197" s="219"/>
      <c r="M197" s="219"/>
      <c r="N197" s="219"/>
      <c r="O197" s="219"/>
      <c r="P197" s="219"/>
      <c r="Q197" s="219"/>
      <c r="R197" s="219"/>
    </row>
    <row r="198" spans="1:18" s="233" customFormat="1" ht="15.75" customHeight="1" x14ac:dyDescent="0.25">
      <c r="A198" s="161">
        <v>43375</v>
      </c>
      <c r="B198" s="242">
        <v>180176345</v>
      </c>
      <c r="C198" s="247">
        <v>2</v>
      </c>
      <c r="D198" s="246">
        <v>124075</v>
      </c>
      <c r="E198" s="244"/>
      <c r="F198" s="247"/>
      <c r="G198" s="246"/>
      <c r="H198" s="245"/>
      <c r="I198" s="245"/>
      <c r="J198" s="246"/>
      <c r="K198" s="219"/>
      <c r="L198" s="219"/>
      <c r="M198" s="219"/>
      <c r="N198" s="219"/>
      <c r="O198" s="219"/>
      <c r="P198" s="219"/>
      <c r="Q198" s="219"/>
      <c r="R198" s="219"/>
    </row>
    <row r="199" spans="1:18" s="233" customFormat="1" ht="15.75" customHeight="1" x14ac:dyDescent="0.25">
      <c r="A199" s="161">
        <v>43376</v>
      </c>
      <c r="B199" s="242">
        <v>180176419</v>
      </c>
      <c r="C199" s="247">
        <v>1</v>
      </c>
      <c r="D199" s="246">
        <v>112000</v>
      </c>
      <c r="E199" s="244"/>
      <c r="F199" s="247"/>
      <c r="G199" s="246"/>
      <c r="H199" s="245"/>
      <c r="I199" s="245"/>
      <c r="J199" s="246"/>
      <c r="K199" s="219"/>
      <c r="L199" s="219"/>
      <c r="M199" s="219"/>
      <c r="N199" s="219"/>
      <c r="O199" s="219"/>
      <c r="P199" s="219"/>
      <c r="Q199" s="219"/>
      <c r="R199" s="219"/>
    </row>
    <row r="200" spans="1:18" s="233" customFormat="1" ht="15.75" customHeight="1" x14ac:dyDescent="0.25">
      <c r="A200" s="161">
        <v>43377</v>
      </c>
      <c r="B200" s="242">
        <v>180176512</v>
      </c>
      <c r="C200" s="247">
        <v>2</v>
      </c>
      <c r="D200" s="246">
        <v>178325</v>
      </c>
      <c r="E200" s="244"/>
      <c r="F200" s="247"/>
      <c r="G200" s="246"/>
      <c r="H200" s="245"/>
      <c r="I200" s="245">
        <v>515025</v>
      </c>
      <c r="J200" s="246" t="s">
        <v>17</v>
      </c>
      <c r="K200" s="219"/>
      <c r="L200" s="219"/>
      <c r="M200" s="219"/>
      <c r="N200" s="219"/>
      <c r="O200" s="219"/>
      <c r="P200" s="219"/>
      <c r="Q200" s="219"/>
      <c r="R200" s="219"/>
    </row>
    <row r="201" spans="1:18" s="233" customFormat="1" ht="15.75" customHeight="1" x14ac:dyDescent="0.25">
      <c r="A201" s="161">
        <v>43381</v>
      </c>
      <c r="B201" s="242">
        <v>180176811</v>
      </c>
      <c r="C201" s="247">
        <v>1</v>
      </c>
      <c r="D201" s="246">
        <v>115063</v>
      </c>
      <c r="E201" s="244"/>
      <c r="F201" s="247"/>
      <c r="G201" s="246"/>
      <c r="H201" s="245"/>
      <c r="I201" s="245"/>
      <c r="J201" s="246"/>
      <c r="K201" s="219"/>
      <c r="L201" s="219"/>
      <c r="M201" s="219"/>
      <c r="N201" s="219"/>
      <c r="O201" s="219"/>
      <c r="P201" s="219"/>
      <c r="Q201" s="219"/>
      <c r="R201" s="219"/>
    </row>
    <row r="202" spans="1:18" s="233" customFormat="1" ht="15.75" customHeight="1" x14ac:dyDescent="0.25">
      <c r="A202" s="161">
        <v>43382</v>
      </c>
      <c r="B202" s="242">
        <v>180176914</v>
      </c>
      <c r="C202" s="247">
        <v>1</v>
      </c>
      <c r="D202" s="246">
        <v>131513</v>
      </c>
      <c r="E202" s="244"/>
      <c r="F202" s="247"/>
      <c r="G202" s="246"/>
      <c r="H202" s="245"/>
      <c r="I202" s="245"/>
      <c r="J202" s="246"/>
      <c r="K202" s="219"/>
      <c r="L202" s="219"/>
      <c r="M202" s="219"/>
      <c r="N202" s="219"/>
      <c r="O202" s="219"/>
      <c r="P202" s="219"/>
      <c r="Q202" s="219"/>
      <c r="R202" s="219"/>
    </row>
    <row r="203" spans="1:18" s="233" customFormat="1" ht="15.75" customHeight="1" x14ac:dyDescent="0.25">
      <c r="A203" s="161">
        <v>43384</v>
      </c>
      <c r="B203" s="242">
        <v>180177074</v>
      </c>
      <c r="C203" s="247">
        <v>2</v>
      </c>
      <c r="D203" s="246">
        <v>177888</v>
      </c>
      <c r="E203" s="244">
        <v>180045679</v>
      </c>
      <c r="F203" s="247">
        <v>1</v>
      </c>
      <c r="G203" s="246">
        <v>127225</v>
      </c>
      <c r="H203" s="245"/>
      <c r="I203" s="245"/>
      <c r="J203" s="246"/>
      <c r="K203" s="219"/>
      <c r="L203" s="219"/>
      <c r="M203" s="219"/>
      <c r="N203" s="219"/>
      <c r="O203" s="219"/>
      <c r="P203" s="219"/>
      <c r="Q203" s="219"/>
      <c r="R203" s="219"/>
    </row>
    <row r="204" spans="1:18" s="233" customFormat="1" ht="15.75" customHeight="1" x14ac:dyDescent="0.25">
      <c r="A204" s="161">
        <v>43388</v>
      </c>
      <c r="B204" s="242">
        <v>180177364</v>
      </c>
      <c r="C204" s="247">
        <v>6</v>
      </c>
      <c r="D204" s="246">
        <v>707875</v>
      </c>
      <c r="E204" s="244"/>
      <c r="F204" s="247"/>
      <c r="G204" s="246"/>
      <c r="H204" s="245"/>
      <c r="I204" s="245"/>
      <c r="J204" s="246"/>
      <c r="K204" s="219"/>
      <c r="L204" s="219"/>
      <c r="M204" s="219"/>
      <c r="N204" s="219"/>
      <c r="O204" s="219"/>
      <c r="P204" s="219"/>
      <c r="Q204" s="219"/>
      <c r="R204" s="219"/>
    </row>
    <row r="205" spans="1:18" s="233" customFormat="1" ht="15.75" customHeight="1" x14ac:dyDescent="0.25">
      <c r="A205" s="161">
        <v>43390</v>
      </c>
      <c r="B205" s="242">
        <v>180177513</v>
      </c>
      <c r="C205" s="247">
        <v>3</v>
      </c>
      <c r="D205" s="246">
        <v>348338</v>
      </c>
      <c r="E205" s="244"/>
      <c r="F205" s="247"/>
      <c r="G205" s="246"/>
      <c r="H205" s="245"/>
      <c r="I205" s="245"/>
      <c r="J205" s="246"/>
      <c r="K205" s="219"/>
      <c r="L205" s="219"/>
      <c r="M205" s="219"/>
      <c r="N205" s="219"/>
      <c r="O205" s="219"/>
      <c r="P205" s="219"/>
      <c r="Q205" s="219"/>
      <c r="R205" s="219"/>
    </row>
    <row r="206" spans="1:18" s="233" customFormat="1" ht="15.75" customHeight="1" x14ac:dyDescent="0.25">
      <c r="A206" s="161">
        <v>43391</v>
      </c>
      <c r="B206" s="242">
        <v>180177664</v>
      </c>
      <c r="C206" s="247">
        <v>3</v>
      </c>
      <c r="D206" s="246">
        <v>247625</v>
      </c>
      <c r="E206" s="244"/>
      <c r="F206" s="247"/>
      <c r="G206" s="246"/>
      <c r="H206" s="245"/>
      <c r="I206" s="245"/>
      <c r="J206" s="246"/>
      <c r="K206" s="219"/>
      <c r="L206" s="219"/>
      <c r="M206" s="219"/>
      <c r="N206" s="219"/>
      <c r="O206" s="219"/>
      <c r="P206" s="219"/>
      <c r="Q206" s="219"/>
      <c r="R206" s="219"/>
    </row>
    <row r="207" spans="1:18" s="233" customFormat="1" ht="15.75" customHeight="1" x14ac:dyDescent="0.25">
      <c r="A207" s="161">
        <v>43393</v>
      </c>
      <c r="B207" s="242"/>
      <c r="C207" s="247"/>
      <c r="D207" s="246"/>
      <c r="E207" s="244">
        <v>180045811</v>
      </c>
      <c r="F207" s="247">
        <v>1</v>
      </c>
      <c r="G207" s="246">
        <v>174038</v>
      </c>
      <c r="H207" s="245"/>
      <c r="I207" s="245">
        <v>1427039</v>
      </c>
      <c r="J207" s="246" t="s">
        <v>17</v>
      </c>
      <c r="K207" s="219"/>
      <c r="L207" s="219"/>
      <c r="M207" s="219"/>
      <c r="N207" s="219"/>
      <c r="O207" s="219"/>
      <c r="P207" s="219"/>
      <c r="Q207" s="219"/>
      <c r="R207" s="219"/>
    </row>
    <row r="208" spans="1:18" s="233" customFormat="1" ht="15.75" customHeight="1" x14ac:dyDescent="0.25">
      <c r="A208" s="161">
        <v>43396</v>
      </c>
      <c r="B208" s="242">
        <v>180177961</v>
      </c>
      <c r="C208" s="247">
        <v>1</v>
      </c>
      <c r="D208" s="246">
        <v>174038</v>
      </c>
      <c r="E208" s="244"/>
      <c r="F208" s="247"/>
      <c r="G208" s="246"/>
      <c r="H208" s="245"/>
      <c r="I208" s="245"/>
      <c r="J208" s="246"/>
      <c r="K208" s="219"/>
      <c r="L208" s="219"/>
      <c r="M208" s="219"/>
      <c r="N208" s="219"/>
      <c r="O208" s="219"/>
      <c r="P208" s="219"/>
      <c r="Q208" s="219"/>
      <c r="R208" s="219"/>
    </row>
    <row r="209" spans="1:18" s="233" customFormat="1" ht="15.75" customHeight="1" x14ac:dyDescent="0.25">
      <c r="A209" s="161">
        <v>43398</v>
      </c>
      <c r="B209" s="242">
        <v>180178085</v>
      </c>
      <c r="C209" s="247">
        <v>2</v>
      </c>
      <c r="D209" s="246">
        <v>171063</v>
      </c>
      <c r="E209" s="244"/>
      <c r="F209" s="247"/>
      <c r="G209" s="246"/>
      <c r="H209" s="245"/>
      <c r="I209" s="245">
        <v>345101</v>
      </c>
      <c r="J209" s="246" t="s">
        <v>17</v>
      </c>
      <c r="K209" s="219"/>
      <c r="L209" s="219"/>
      <c r="M209" s="219"/>
      <c r="N209" s="219"/>
      <c r="O209" s="219"/>
      <c r="P209" s="219"/>
      <c r="Q209" s="219"/>
      <c r="R209" s="219"/>
    </row>
    <row r="210" spans="1:18" s="233" customFormat="1" ht="15.75" customHeight="1" x14ac:dyDescent="0.25">
      <c r="A210" s="161">
        <v>43403</v>
      </c>
      <c r="B210" s="242">
        <v>180178422</v>
      </c>
      <c r="C210" s="247">
        <v>2</v>
      </c>
      <c r="D210" s="246">
        <v>169138</v>
      </c>
      <c r="E210" s="244"/>
      <c r="F210" s="247"/>
      <c r="G210" s="246"/>
      <c r="H210" s="245"/>
      <c r="I210" s="245"/>
      <c r="J210" s="246"/>
      <c r="K210" s="219"/>
      <c r="L210" s="219"/>
      <c r="M210" s="219"/>
      <c r="N210" s="219"/>
      <c r="O210" s="219"/>
      <c r="P210" s="219"/>
      <c r="Q210" s="219"/>
      <c r="R210" s="219"/>
    </row>
    <row r="211" spans="1:18" s="233" customFormat="1" ht="15.75" customHeight="1" x14ac:dyDescent="0.25">
      <c r="A211" s="161">
        <v>43404</v>
      </c>
      <c r="B211" s="242">
        <v>180178480</v>
      </c>
      <c r="C211" s="247">
        <v>1</v>
      </c>
      <c r="D211" s="246">
        <v>126000</v>
      </c>
      <c r="E211" s="244"/>
      <c r="F211" s="247"/>
      <c r="G211" s="246"/>
      <c r="H211" s="245"/>
      <c r="I211" s="245"/>
      <c r="J211" s="246"/>
      <c r="K211" s="219"/>
      <c r="L211" s="219"/>
      <c r="M211" s="219"/>
      <c r="N211" s="219"/>
      <c r="O211" s="219"/>
      <c r="P211" s="219"/>
      <c r="Q211" s="219"/>
      <c r="R211" s="219"/>
    </row>
    <row r="212" spans="1:18" s="233" customFormat="1" ht="15.75" customHeight="1" x14ac:dyDescent="0.25">
      <c r="A212" s="161">
        <v>43406</v>
      </c>
      <c r="B212" s="242">
        <v>180178640</v>
      </c>
      <c r="C212" s="247">
        <v>2</v>
      </c>
      <c r="D212" s="246">
        <v>260663</v>
      </c>
      <c r="E212" s="244"/>
      <c r="F212" s="247"/>
      <c r="G212" s="246"/>
      <c r="H212" s="245"/>
      <c r="I212" s="245"/>
      <c r="J212" s="246"/>
      <c r="K212" s="219"/>
      <c r="L212" s="219"/>
      <c r="M212" s="219"/>
      <c r="N212" s="219"/>
      <c r="O212" s="219"/>
      <c r="P212" s="219"/>
      <c r="Q212" s="219"/>
      <c r="R212" s="219"/>
    </row>
    <row r="213" spans="1:18" s="233" customFormat="1" ht="15.75" customHeight="1" x14ac:dyDescent="0.25">
      <c r="A213" s="161">
        <v>43409</v>
      </c>
      <c r="B213" s="242">
        <v>180178834</v>
      </c>
      <c r="C213" s="247">
        <v>1</v>
      </c>
      <c r="D213" s="246">
        <v>101500</v>
      </c>
      <c r="E213" s="244"/>
      <c r="F213" s="247"/>
      <c r="G213" s="246"/>
      <c r="H213" s="245"/>
      <c r="I213" s="245"/>
      <c r="J213" s="246"/>
      <c r="K213" s="219"/>
      <c r="L213" s="219"/>
      <c r="M213" s="219"/>
      <c r="N213" s="219"/>
      <c r="O213" s="219"/>
      <c r="P213" s="219"/>
      <c r="Q213" s="219"/>
      <c r="R213" s="219"/>
    </row>
    <row r="214" spans="1:18" s="233" customFormat="1" ht="15.75" customHeight="1" x14ac:dyDescent="0.25">
      <c r="A214" s="161">
        <v>43411</v>
      </c>
      <c r="B214" s="242">
        <v>180179023</v>
      </c>
      <c r="C214" s="247">
        <v>1</v>
      </c>
      <c r="D214" s="246">
        <v>111038</v>
      </c>
      <c r="E214" s="244"/>
      <c r="F214" s="247"/>
      <c r="G214" s="246"/>
      <c r="H214" s="245"/>
      <c r="I214" s="245"/>
      <c r="J214" s="246"/>
      <c r="K214" s="219"/>
      <c r="L214" s="219"/>
      <c r="M214" s="219"/>
      <c r="N214" s="219"/>
      <c r="O214" s="219"/>
      <c r="P214" s="219"/>
      <c r="Q214" s="219"/>
      <c r="R214" s="219"/>
    </row>
    <row r="215" spans="1:18" s="233" customFormat="1" ht="15.75" customHeight="1" x14ac:dyDescent="0.25">
      <c r="A215" s="161">
        <v>43412</v>
      </c>
      <c r="B215" s="242">
        <v>180179117</v>
      </c>
      <c r="C215" s="247">
        <v>3</v>
      </c>
      <c r="D215" s="246">
        <v>241675</v>
      </c>
      <c r="E215" s="244"/>
      <c r="F215" s="247"/>
      <c r="G215" s="246"/>
      <c r="H215" s="245"/>
      <c r="I215" s="245"/>
      <c r="J215" s="246"/>
      <c r="K215" s="219"/>
      <c r="L215" s="219"/>
      <c r="M215" s="219"/>
      <c r="N215" s="219"/>
      <c r="O215" s="219"/>
      <c r="P215" s="219"/>
      <c r="Q215" s="219"/>
      <c r="R215" s="219"/>
    </row>
    <row r="216" spans="1:18" s="233" customFormat="1" ht="15.75" customHeight="1" x14ac:dyDescent="0.25">
      <c r="A216" s="161">
        <v>43413</v>
      </c>
      <c r="B216" s="242">
        <v>180179195</v>
      </c>
      <c r="C216" s="247">
        <v>1</v>
      </c>
      <c r="D216" s="246">
        <v>145775</v>
      </c>
      <c r="E216" s="244"/>
      <c r="F216" s="247"/>
      <c r="G216" s="246"/>
      <c r="H216" s="245"/>
      <c r="I216" s="245"/>
      <c r="J216" s="246"/>
      <c r="K216" s="219"/>
      <c r="L216" s="219"/>
      <c r="M216" s="219"/>
      <c r="N216" s="219"/>
      <c r="O216" s="219"/>
      <c r="P216" s="219"/>
      <c r="Q216" s="219"/>
      <c r="R216" s="219"/>
    </row>
    <row r="217" spans="1:18" s="233" customFormat="1" ht="15.75" customHeight="1" x14ac:dyDescent="0.25">
      <c r="A217" s="161">
        <v>43414</v>
      </c>
      <c r="B217" s="242">
        <v>180179257</v>
      </c>
      <c r="C217" s="247">
        <v>3</v>
      </c>
      <c r="D217" s="246">
        <v>311063</v>
      </c>
      <c r="E217" s="244"/>
      <c r="F217" s="247"/>
      <c r="G217" s="246"/>
      <c r="H217" s="245"/>
      <c r="I217" s="245">
        <v>1466852</v>
      </c>
      <c r="J217" s="246" t="s">
        <v>17</v>
      </c>
      <c r="K217" s="219"/>
      <c r="L217" s="219"/>
      <c r="M217" s="219"/>
      <c r="N217" s="219"/>
      <c r="O217" s="219"/>
      <c r="P217" s="219"/>
      <c r="Q217" s="219"/>
      <c r="R217" s="219"/>
    </row>
    <row r="218" spans="1:18" s="233" customFormat="1" ht="15.75" customHeight="1" x14ac:dyDescent="0.25">
      <c r="A218" s="162">
        <v>43416</v>
      </c>
      <c r="B218" s="234">
        <v>180179423</v>
      </c>
      <c r="C218" s="240">
        <v>2</v>
      </c>
      <c r="D218" s="236">
        <v>234938</v>
      </c>
      <c r="E218" s="237"/>
      <c r="F218" s="240"/>
      <c r="G218" s="236"/>
      <c r="H218" s="239"/>
      <c r="I218" s="239"/>
      <c r="J218" s="236"/>
      <c r="K218" s="219"/>
      <c r="L218" s="219"/>
      <c r="M218" s="219"/>
      <c r="N218" s="219"/>
      <c r="O218" s="219"/>
      <c r="P218" s="219"/>
      <c r="Q218" s="219"/>
      <c r="R218" s="219"/>
    </row>
    <row r="219" spans="1:18" s="233" customFormat="1" ht="15.75" customHeight="1" x14ac:dyDescent="0.25">
      <c r="A219" s="162">
        <v>43418</v>
      </c>
      <c r="B219" s="234">
        <v>180179589</v>
      </c>
      <c r="C219" s="240">
        <v>3</v>
      </c>
      <c r="D219" s="236">
        <v>257950</v>
      </c>
      <c r="E219" s="237"/>
      <c r="F219" s="240"/>
      <c r="G219" s="236"/>
      <c r="H219" s="239"/>
      <c r="I219" s="239"/>
      <c r="J219" s="236"/>
      <c r="K219" s="219"/>
      <c r="L219" s="219"/>
      <c r="M219" s="219"/>
      <c r="N219" s="219"/>
      <c r="O219" s="219"/>
      <c r="P219" s="219"/>
      <c r="Q219" s="219"/>
      <c r="R219" s="219"/>
    </row>
    <row r="220" spans="1:18" s="233" customFormat="1" ht="15.75" customHeight="1" x14ac:dyDescent="0.25">
      <c r="A220" s="162">
        <v>43421</v>
      </c>
      <c r="B220" s="234"/>
      <c r="C220" s="240"/>
      <c r="D220" s="236"/>
      <c r="E220" s="237">
        <v>180046186</v>
      </c>
      <c r="F220" s="240">
        <v>2</v>
      </c>
      <c r="G220" s="236">
        <v>234938</v>
      </c>
      <c r="H220" s="239"/>
      <c r="I220" s="239"/>
      <c r="J220" s="236"/>
      <c r="K220" s="219"/>
      <c r="L220" s="219"/>
      <c r="M220" s="219"/>
      <c r="N220" s="219"/>
      <c r="O220" s="219"/>
      <c r="P220" s="219"/>
      <c r="Q220" s="219"/>
      <c r="R220" s="219"/>
    </row>
    <row r="221" spans="1:18" s="233" customFormat="1" ht="15.75" customHeight="1" x14ac:dyDescent="0.25">
      <c r="A221" s="162">
        <v>43423</v>
      </c>
      <c r="B221" s="234">
        <v>180179937</v>
      </c>
      <c r="C221" s="240">
        <v>1</v>
      </c>
      <c r="D221" s="236">
        <v>117163</v>
      </c>
      <c r="E221" s="237"/>
      <c r="F221" s="240"/>
      <c r="G221" s="236"/>
      <c r="H221" s="239"/>
      <c r="I221" s="239"/>
      <c r="J221" s="236"/>
      <c r="K221" s="219"/>
      <c r="L221" s="219"/>
      <c r="M221" s="219"/>
      <c r="N221" s="219"/>
      <c r="O221" s="219"/>
      <c r="P221" s="219"/>
      <c r="Q221" s="219"/>
      <c r="R221" s="219"/>
    </row>
    <row r="222" spans="1:18" s="233" customFormat="1" ht="15.75" customHeight="1" x14ac:dyDescent="0.25">
      <c r="A222" s="162">
        <v>43424</v>
      </c>
      <c r="B222" s="234">
        <v>180180002</v>
      </c>
      <c r="C222" s="240">
        <v>2</v>
      </c>
      <c r="D222" s="236">
        <v>203700</v>
      </c>
      <c r="E222" s="237"/>
      <c r="F222" s="240"/>
      <c r="G222" s="236"/>
      <c r="H222" s="239"/>
      <c r="I222" s="239"/>
      <c r="J222" s="236"/>
      <c r="K222" s="219"/>
      <c r="L222" s="219"/>
      <c r="M222" s="219"/>
      <c r="N222" s="219"/>
      <c r="O222" s="219"/>
      <c r="P222" s="219"/>
      <c r="Q222" s="219"/>
      <c r="R222" s="219"/>
    </row>
    <row r="223" spans="1:18" s="233" customFormat="1" ht="15.75" customHeight="1" x14ac:dyDescent="0.25">
      <c r="A223" s="162">
        <v>43425</v>
      </c>
      <c r="B223" s="234">
        <v>180180069</v>
      </c>
      <c r="C223" s="240">
        <v>4</v>
      </c>
      <c r="D223" s="236">
        <v>379400</v>
      </c>
      <c r="E223" s="237"/>
      <c r="F223" s="240"/>
      <c r="G223" s="236"/>
      <c r="H223" s="239"/>
      <c r="I223" s="239"/>
      <c r="J223" s="236"/>
      <c r="K223" s="219"/>
      <c r="L223" s="219"/>
      <c r="M223" s="219"/>
      <c r="N223" s="219"/>
      <c r="O223" s="219"/>
      <c r="P223" s="219"/>
      <c r="Q223" s="219"/>
      <c r="R223" s="219"/>
    </row>
    <row r="224" spans="1:18" s="233" customFormat="1" ht="15.75" customHeight="1" x14ac:dyDescent="0.25">
      <c r="A224" s="162"/>
      <c r="B224" s="234"/>
      <c r="C224" s="240"/>
      <c r="D224" s="236"/>
      <c r="E224" s="237"/>
      <c r="F224" s="240"/>
      <c r="G224" s="236"/>
      <c r="H224" s="239"/>
      <c r="I224" s="239"/>
      <c r="J224" s="236"/>
      <c r="K224" s="219"/>
      <c r="L224" s="219"/>
      <c r="M224" s="219"/>
      <c r="N224" s="219"/>
      <c r="O224" s="219"/>
      <c r="P224" s="219"/>
      <c r="Q224" s="219"/>
      <c r="R224" s="219"/>
    </row>
    <row r="225" spans="1:18" s="233" customFormat="1" ht="15.75" customHeight="1" x14ac:dyDescent="0.25">
      <c r="A225" s="162"/>
      <c r="B225" s="234"/>
      <c r="C225" s="240"/>
      <c r="D225" s="236"/>
      <c r="E225" s="237"/>
      <c r="F225" s="240"/>
      <c r="G225" s="236"/>
      <c r="H225" s="239"/>
      <c r="I225" s="239"/>
      <c r="J225" s="236"/>
      <c r="K225" s="219"/>
      <c r="L225" s="219"/>
      <c r="M225" s="219"/>
      <c r="N225" s="219"/>
      <c r="O225" s="219"/>
      <c r="P225" s="219"/>
      <c r="Q225" s="219"/>
      <c r="R225" s="219"/>
    </row>
    <row r="226" spans="1:18" x14ac:dyDescent="0.25">
      <c r="A226" s="162"/>
      <c r="B226" s="3"/>
      <c r="C226" s="40"/>
      <c r="D226" s="6"/>
      <c r="E226" s="7"/>
      <c r="F226" s="40"/>
      <c r="G226" s="6"/>
      <c r="H226" s="39"/>
      <c r="I226" s="39"/>
      <c r="J226" s="6"/>
    </row>
    <row r="227" spans="1:18" x14ac:dyDescent="0.25">
      <c r="A227" s="162"/>
      <c r="B227" s="8" t="s">
        <v>11</v>
      </c>
      <c r="C227" s="77">
        <f>SUM(C8:C226)</f>
        <v>1081</v>
      </c>
      <c r="D227" s="9">
        <f>SUM(D8:D226)</f>
        <v>116765911</v>
      </c>
      <c r="E227" s="8" t="s">
        <v>11</v>
      </c>
      <c r="F227" s="77">
        <f>SUM(F8:F226)</f>
        <v>94</v>
      </c>
      <c r="G227" s="5">
        <f>SUM(G8:G226)</f>
        <v>19887841</v>
      </c>
      <c r="H227" s="40">
        <f>SUM(H8:H226)</f>
        <v>0</v>
      </c>
      <c r="I227" s="40">
        <f>SUM(I8:I226)</f>
        <v>95919857</v>
      </c>
      <c r="J227" s="5"/>
    </row>
    <row r="228" spans="1:18" x14ac:dyDescent="0.25">
      <c r="A228" s="162"/>
      <c r="B228" s="8"/>
      <c r="C228" s="77"/>
      <c r="D228" s="9"/>
      <c r="E228" s="8"/>
      <c r="F228" s="77"/>
      <c r="G228" s="5"/>
      <c r="H228" s="40"/>
      <c r="I228" s="40"/>
      <c r="J228" s="5"/>
    </row>
    <row r="229" spans="1:18" x14ac:dyDescent="0.25">
      <c r="A229" s="163"/>
      <c r="B229" s="11"/>
      <c r="C229" s="40"/>
      <c r="D229" s="6"/>
      <c r="E229" s="8"/>
      <c r="F229" s="40"/>
      <c r="G229" s="407" t="s">
        <v>12</v>
      </c>
      <c r="H229" s="407"/>
      <c r="I229" s="39"/>
      <c r="J229" s="13">
        <f>SUM(D8:D226)</f>
        <v>116765911</v>
      </c>
    </row>
    <row r="230" spans="1:18" x14ac:dyDescent="0.25">
      <c r="A230" s="162"/>
      <c r="B230" s="3"/>
      <c r="C230" s="40"/>
      <c r="D230" s="6"/>
      <c r="E230" s="7"/>
      <c r="F230" s="40"/>
      <c r="G230" s="407" t="s">
        <v>13</v>
      </c>
      <c r="H230" s="407"/>
      <c r="I230" s="39"/>
      <c r="J230" s="13">
        <f>SUM(G8:G226)</f>
        <v>19887841</v>
      </c>
    </row>
    <row r="231" spans="1:18" x14ac:dyDescent="0.25">
      <c r="A231" s="164"/>
      <c r="B231" s="7"/>
      <c r="C231" s="40"/>
      <c r="D231" s="6"/>
      <c r="E231" s="7"/>
      <c r="F231" s="40"/>
      <c r="G231" s="407" t="s">
        <v>14</v>
      </c>
      <c r="H231" s="407"/>
      <c r="I231" s="41"/>
      <c r="J231" s="15">
        <f>J229-J230</f>
        <v>96878070</v>
      </c>
    </row>
    <row r="232" spans="1:18" x14ac:dyDescent="0.25">
      <c r="A232" s="162"/>
      <c r="B232" s="16"/>
      <c r="C232" s="40"/>
      <c r="D232" s="17"/>
      <c r="E232" s="7"/>
      <c r="F232" s="40"/>
      <c r="G232" s="407" t="s">
        <v>15</v>
      </c>
      <c r="H232" s="407"/>
      <c r="I232" s="39"/>
      <c r="J232" s="13">
        <f>SUM(H8:H226)</f>
        <v>0</v>
      </c>
    </row>
    <row r="233" spans="1:18" x14ac:dyDescent="0.25">
      <c r="A233" s="162"/>
      <c r="B233" s="16"/>
      <c r="C233" s="40"/>
      <c r="D233" s="17"/>
      <c r="E233" s="7"/>
      <c r="F233" s="40"/>
      <c r="G233" s="407" t="s">
        <v>16</v>
      </c>
      <c r="H233" s="407"/>
      <c r="I233" s="39"/>
      <c r="J233" s="13">
        <f>J231+J232</f>
        <v>96878070</v>
      </c>
    </row>
    <row r="234" spans="1:18" x14ac:dyDescent="0.25">
      <c r="A234" s="162"/>
      <c r="B234" s="16"/>
      <c r="C234" s="40"/>
      <c r="D234" s="17"/>
      <c r="E234" s="7"/>
      <c r="F234" s="40"/>
      <c r="G234" s="407" t="s">
        <v>5</v>
      </c>
      <c r="H234" s="407"/>
      <c r="I234" s="39"/>
      <c r="J234" s="13">
        <f>SUM(I8:I226)</f>
        <v>95919857</v>
      </c>
    </row>
    <row r="235" spans="1:18" x14ac:dyDescent="0.25">
      <c r="A235" s="162"/>
      <c r="B235" s="16"/>
      <c r="C235" s="40"/>
      <c r="D235" s="17"/>
      <c r="E235" s="7"/>
      <c r="F235" s="40"/>
      <c r="G235" s="407" t="s">
        <v>31</v>
      </c>
      <c r="H235" s="407"/>
      <c r="I235" s="40" t="str">
        <f>IF(J235&gt;0,"SALDO",IF(J235&lt;0,"PIUTANG",IF(J235=0,"LUNAS")))</f>
        <v>PIUTANG</v>
      </c>
      <c r="J235" s="13">
        <f>J234-J233</f>
        <v>-958213</v>
      </c>
    </row>
  </sheetData>
  <mergeCells count="15">
    <mergeCell ref="G234:H234"/>
    <mergeCell ref="G235:H235"/>
    <mergeCell ref="G229:H229"/>
    <mergeCell ref="G230:H230"/>
    <mergeCell ref="G231:H231"/>
    <mergeCell ref="G232:H232"/>
    <mergeCell ref="G233:H233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198</v>
      </c>
      <c r="D1" s="324"/>
      <c r="E1" s="324"/>
      <c r="F1" s="425" t="s">
        <v>22</v>
      </c>
      <c r="G1" s="425"/>
      <c r="H1" s="425"/>
      <c r="I1" s="326" t="s">
        <v>26</v>
      </c>
      <c r="J1" s="324"/>
      <c r="L1" s="327">
        <f>SUM(D7:D36)</f>
        <v>8780632</v>
      </c>
      <c r="O1" s="233" t="s">
        <v>196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5" t="s">
        <v>21</v>
      </c>
      <c r="G2" s="425"/>
      <c r="H2" s="425"/>
      <c r="I2" s="326">
        <f>J653*-1</f>
        <v>8301044</v>
      </c>
      <c r="J2" s="324"/>
      <c r="L2" s="327">
        <f>SUM(G7:G37)</f>
        <v>479588</v>
      </c>
      <c r="O2" s="233" t="s">
        <v>197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426"/>
      <c r="B4" s="427"/>
      <c r="C4" s="427"/>
      <c r="D4" s="427"/>
      <c r="E4" s="427"/>
      <c r="F4" s="427"/>
      <c r="G4" s="427"/>
      <c r="H4" s="427"/>
      <c r="I4" s="427"/>
      <c r="J4" s="428"/>
    </row>
    <row r="5" spans="1:16" x14ac:dyDescent="0.25">
      <c r="A5" s="429" t="s">
        <v>2</v>
      </c>
      <c r="B5" s="431" t="s">
        <v>3</v>
      </c>
      <c r="C5" s="432"/>
      <c r="D5" s="432"/>
      <c r="E5" s="432"/>
      <c r="F5" s="432"/>
      <c r="G5" s="433"/>
      <c r="H5" s="434" t="s">
        <v>4</v>
      </c>
      <c r="I5" s="436" t="s">
        <v>5</v>
      </c>
      <c r="J5" s="438" t="s">
        <v>6</v>
      </c>
    </row>
    <row r="6" spans="1:16" x14ac:dyDescent="0.25">
      <c r="A6" s="43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5"/>
      <c r="I6" s="437"/>
      <c r="J6" s="439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40" t="s">
        <v>12</v>
      </c>
      <c r="H647" s="440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24" t="s">
        <v>13</v>
      </c>
      <c r="H648" s="424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24" t="s">
        <v>14</v>
      </c>
      <c r="H649" s="424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24" t="s">
        <v>15</v>
      </c>
      <c r="H650" s="424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24" t="s">
        <v>16</v>
      </c>
      <c r="H651" s="424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24" t="s">
        <v>5</v>
      </c>
      <c r="H652" s="424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24" t="s">
        <v>31</v>
      </c>
      <c r="H653" s="424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08" t="s">
        <v>22</v>
      </c>
      <c r="G1" s="408"/>
      <c r="H1" s="408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08" t="s">
        <v>21</v>
      </c>
      <c r="G2" s="408"/>
      <c r="H2" s="408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2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2" x14ac:dyDescent="0.25">
      <c r="A7" s="444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17"/>
      <c r="I7" s="451"/>
      <c r="J7" s="421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07" t="s">
        <v>12</v>
      </c>
      <c r="H120" s="407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07" t="s">
        <v>13</v>
      </c>
      <c r="H121" s="407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07" t="s">
        <v>14</v>
      </c>
      <c r="H122" s="407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07" t="s">
        <v>15</v>
      </c>
      <c r="H123" s="407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07" t="s">
        <v>16</v>
      </c>
      <c r="H124" s="407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07" t="s">
        <v>5</v>
      </c>
      <c r="H125" s="407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07" t="s">
        <v>31</v>
      </c>
      <c r="H126" s="407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62" t="s">
        <v>22</v>
      </c>
      <c r="G1" s="462"/>
      <c r="H1" s="462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62" t="s">
        <v>21</v>
      </c>
      <c r="G2" s="462"/>
      <c r="H2" s="462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3"/>
      <c r="B5" s="463"/>
      <c r="C5" s="463"/>
      <c r="D5" s="463"/>
      <c r="E5" s="463"/>
      <c r="F5" s="463"/>
      <c r="G5" s="463"/>
      <c r="H5" s="463"/>
      <c r="I5" s="463"/>
      <c r="J5" s="463"/>
    </row>
    <row r="6" spans="1:13" x14ac:dyDescent="0.25">
      <c r="A6" s="464" t="s">
        <v>2</v>
      </c>
      <c r="B6" s="465" t="s">
        <v>3</v>
      </c>
      <c r="C6" s="465"/>
      <c r="D6" s="465"/>
      <c r="E6" s="465"/>
      <c r="F6" s="465"/>
      <c r="G6" s="465"/>
      <c r="H6" s="466" t="s">
        <v>4</v>
      </c>
      <c r="I6" s="468" t="s">
        <v>5</v>
      </c>
      <c r="J6" s="469" t="s">
        <v>6</v>
      </c>
    </row>
    <row r="7" spans="1:13" x14ac:dyDescent="0.25">
      <c r="A7" s="464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67"/>
      <c r="I7" s="468"/>
      <c r="J7" s="469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61" t="s">
        <v>12</v>
      </c>
      <c r="H89" s="461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61" t="s">
        <v>13</v>
      </c>
      <c r="H90" s="461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61" t="s">
        <v>14</v>
      </c>
      <c r="H91" s="461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61" t="s">
        <v>15</v>
      </c>
      <c r="H92" s="461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61" t="s">
        <v>16</v>
      </c>
      <c r="H93" s="461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61" t="s">
        <v>5</v>
      </c>
      <c r="H94" s="461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61" t="s">
        <v>31</v>
      </c>
      <c r="H95" s="461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08" t="s">
        <v>22</v>
      </c>
      <c r="G1" s="408"/>
      <c r="H1" s="408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08" t="s">
        <v>21</v>
      </c>
      <c r="G2" s="408"/>
      <c r="H2" s="40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1"/>
      <c r="B4" s="441"/>
      <c r="C4" s="441"/>
      <c r="D4" s="441"/>
      <c r="E4" s="441"/>
      <c r="F4" s="441"/>
      <c r="G4" s="441"/>
      <c r="H4" s="441"/>
      <c r="I4" s="441"/>
      <c r="J4" s="442"/>
    </row>
    <row r="5" spans="1:15" x14ac:dyDescent="0.25">
      <c r="A5" s="443" t="s">
        <v>2</v>
      </c>
      <c r="B5" s="445" t="s">
        <v>3</v>
      </c>
      <c r="C5" s="446"/>
      <c r="D5" s="446"/>
      <c r="E5" s="446"/>
      <c r="F5" s="446"/>
      <c r="G5" s="447"/>
      <c r="H5" s="448" t="s">
        <v>4</v>
      </c>
      <c r="I5" s="450" t="s">
        <v>5</v>
      </c>
      <c r="J5" s="420" t="s">
        <v>6</v>
      </c>
    </row>
    <row r="6" spans="1:15" x14ac:dyDescent="0.25">
      <c r="A6" s="444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49"/>
      <c r="I6" s="451"/>
      <c r="J6" s="421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07" t="s">
        <v>12</v>
      </c>
      <c r="H121" s="407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07" t="s">
        <v>13</v>
      </c>
      <c r="H122" s="407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07" t="s">
        <v>14</v>
      </c>
      <c r="H123" s="407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07" t="s">
        <v>15</v>
      </c>
      <c r="H124" s="407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07" t="s">
        <v>16</v>
      </c>
      <c r="H125" s="407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07" t="s">
        <v>5</v>
      </c>
      <c r="H126" s="407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07" t="s">
        <v>31</v>
      </c>
      <c r="H127" s="407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08" t="s">
        <v>22</v>
      </c>
      <c r="G1" s="408"/>
      <c r="H1" s="40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08" t="s">
        <v>21</v>
      </c>
      <c r="G2" s="408"/>
      <c r="H2" s="408"/>
      <c r="I2" s="38">
        <f>J59*-1</f>
        <v>-34807202</v>
      </c>
      <c r="J2" s="20"/>
    </row>
    <row r="4" spans="1:10" ht="19.5" x14ac:dyDescent="0.25">
      <c r="A4" s="441"/>
      <c r="B4" s="441"/>
      <c r="C4" s="441"/>
      <c r="D4" s="441"/>
      <c r="E4" s="441"/>
      <c r="F4" s="441"/>
      <c r="G4" s="441"/>
      <c r="H4" s="441"/>
      <c r="I4" s="441"/>
      <c r="J4" s="442"/>
    </row>
    <row r="5" spans="1:10" x14ac:dyDescent="0.25">
      <c r="A5" s="443" t="s">
        <v>2</v>
      </c>
      <c r="B5" s="445" t="s">
        <v>3</v>
      </c>
      <c r="C5" s="446"/>
      <c r="D5" s="446"/>
      <c r="E5" s="446"/>
      <c r="F5" s="446"/>
      <c r="G5" s="447"/>
      <c r="H5" s="448" t="s">
        <v>4</v>
      </c>
      <c r="I5" s="450" t="s">
        <v>5</v>
      </c>
      <c r="J5" s="420" t="s">
        <v>6</v>
      </c>
    </row>
    <row r="6" spans="1:10" x14ac:dyDescent="0.25">
      <c r="A6" s="444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49"/>
      <c r="I6" s="451"/>
      <c r="J6" s="421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0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1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0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1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0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1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0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1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0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1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0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1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0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1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0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1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0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1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0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1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07" t="s">
        <v>12</v>
      </c>
      <c r="H53" s="407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07" t="s">
        <v>13</v>
      </c>
      <c r="H54" s="407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07" t="s">
        <v>14</v>
      </c>
      <c r="H55" s="407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07" t="s">
        <v>15</v>
      </c>
      <c r="H56" s="407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07" t="s">
        <v>16</v>
      </c>
      <c r="H57" s="407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07" t="s">
        <v>5</v>
      </c>
      <c r="H58" s="407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07" t="s">
        <v>31</v>
      </c>
      <c r="H59" s="407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08" t="s">
        <v>21</v>
      </c>
      <c r="G2" s="408"/>
      <c r="H2" s="408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L5" s="238"/>
    </row>
    <row r="6" spans="1:12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  <c r="L6" s="238"/>
    </row>
    <row r="7" spans="1:12" x14ac:dyDescent="0.25">
      <c r="A7" s="444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49"/>
      <c r="I7" s="451"/>
      <c r="J7" s="421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07" t="s">
        <v>12</v>
      </c>
      <c r="H53" s="407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07" t="s">
        <v>13</v>
      </c>
      <c r="H54" s="407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07" t="s">
        <v>14</v>
      </c>
      <c r="H55" s="407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07" t="s">
        <v>15</v>
      </c>
      <c r="H56" s="407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07" t="s">
        <v>16</v>
      </c>
      <c r="H57" s="407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07" t="s">
        <v>5</v>
      </c>
      <c r="H58" s="407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07" t="s">
        <v>31</v>
      </c>
      <c r="H59" s="407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08" t="s">
        <v>22</v>
      </c>
      <c r="G1" s="408"/>
      <c r="H1" s="40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08" t="s">
        <v>21</v>
      </c>
      <c r="G2" s="408"/>
      <c r="H2" s="40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52" t="s">
        <v>5</v>
      </c>
      <c r="J6" s="413" t="s">
        <v>6</v>
      </c>
      <c r="L6" s="219"/>
      <c r="M6" s="219"/>
      <c r="N6" s="219"/>
      <c r="O6" s="219"/>
      <c r="P6" s="219"/>
      <c r="Q6" s="219"/>
    </row>
    <row r="7" spans="1:17" x14ac:dyDescent="0.25">
      <c r="A7" s="410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1"/>
      <c r="I7" s="452"/>
      <c r="J7" s="413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7" t="s">
        <v>12</v>
      </c>
      <c r="H32" s="407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7" t="s">
        <v>13</v>
      </c>
      <c r="H33" s="407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07" t="s">
        <v>14</v>
      </c>
      <c r="H34" s="407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07" t="s">
        <v>15</v>
      </c>
      <c r="H35" s="40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7" t="s">
        <v>16</v>
      </c>
      <c r="H36" s="407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07" t="s">
        <v>5</v>
      </c>
      <c r="H37" s="407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07" t="s">
        <v>31</v>
      </c>
      <c r="H38" s="407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08" t="s">
        <v>22</v>
      </c>
      <c r="G1" s="408"/>
      <c r="H1" s="408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09" t="s">
        <v>61</v>
      </c>
      <c r="B5" s="409"/>
      <c r="C5" s="409"/>
      <c r="D5" s="409"/>
      <c r="E5" s="409"/>
      <c r="F5" s="409"/>
      <c r="G5" s="409"/>
      <c r="H5" s="409"/>
      <c r="I5" s="409"/>
      <c r="J5" s="409"/>
    </row>
    <row r="6" spans="1:19" x14ac:dyDescent="0.25">
      <c r="A6" s="414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12" t="s">
        <v>5</v>
      </c>
      <c r="J6" s="413" t="s">
        <v>6</v>
      </c>
    </row>
    <row r="7" spans="1:19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1"/>
      <c r="I7" s="412"/>
      <c r="J7" s="413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07" t="s">
        <v>12</v>
      </c>
      <c r="H32" s="407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07" t="s">
        <v>13</v>
      </c>
      <c r="H33" s="407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07" t="s">
        <v>14</v>
      </c>
      <c r="H34" s="407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07" t="s">
        <v>15</v>
      </c>
      <c r="H35" s="407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07" t="s">
        <v>16</v>
      </c>
      <c r="H36" s="407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07" t="s">
        <v>5</v>
      </c>
      <c r="H37" s="407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07" t="s">
        <v>31</v>
      </c>
      <c r="H38" s="407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08" t="s">
        <v>21</v>
      </c>
      <c r="G2" s="408"/>
      <c r="H2" s="408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3" x14ac:dyDescent="0.25">
      <c r="A7" s="444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17"/>
      <c r="I7" s="451"/>
      <c r="J7" s="421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07" t="s">
        <v>12</v>
      </c>
      <c r="H73" s="407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07" t="s">
        <v>13</v>
      </c>
      <c r="H74" s="407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07" t="s">
        <v>14</v>
      </c>
      <c r="H75" s="407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07" t="s">
        <v>15</v>
      </c>
      <c r="H76" s="407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07" t="s">
        <v>16</v>
      </c>
      <c r="H77" s="407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07" t="s">
        <v>5</v>
      </c>
      <c r="H78" s="407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07" t="s">
        <v>31</v>
      </c>
      <c r="H79" s="407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08" t="s">
        <v>118</v>
      </c>
      <c r="G2" s="408"/>
      <c r="H2" s="408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L5" s="18"/>
      <c r="N5" s="18"/>
      <c r="O5" s="37"/>
    </row>
    <row r="6" spans="1:15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73" t="s">
        <v>4</v>
      </c>
      <c r="I6" s="475" t="s">
        <v>5</v>
      </c>
      <c r="J6" s="476" t="s">
        <v>6</v>
      </c>
      <c r="L6" s="18"/>
      <c r="N6" s="18"/>
      <c r="O6" s="37"/>
    </row>
    <row r="7" spans="1:15" x14ac:dyDescent="0.25">
      <c r="A7" s="41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74"/>
      <c r="I7" s="475"/>
      <c r="J7" s="476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2" t="s">
        <v>12</v>
      </c>
      <c r="H19" s="472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2" t="s">
        <v>13</v>
      </c>
      <c r="H20" s="472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2" t="s">
        <v>14</v>
      </c>
      <c r="H21" s="472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2" t="s">
        <v>15</v>
      </c>
      <c r="H22" s="472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2" t="s">
        <v>16</v>
      </c>
      <c r="H23" s="472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2" t="s">
        <v>5</v>
      </c>
      <c r="H24" s="472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2" t="s">
        <v>31</v>
      </c>
      <c r="H25" s="472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576"/>
  <sheetViews>
    <sheetView workbookViewId="0">
      <pane ySplit="7" topLeftCell="A1550" activePane="bottomLeft" state="frozen"/>
      <selection pane="bottomLeft" activeCell="J1556" sqref="J1556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189</v>
      </c>
      <c r="D1" s="218"/>
      <c r="E1" s="22"/>
      <c r="F1" s="72" t="s">
        <v>190</v>
      </c>
      <c r="G1" s="72"/>
      <c r="H1" s="72" t="s">
        <v>191</v>
      </c>
      <c r="I1" s="42" t="s">
        <v>26</v>
      </c>
      <c r="J1" s="218"/>
      <c r="L1" s="219">
        <f>SUM(D1551:D1556)</f>
        <v>6795077</v>
      </c>
      <c r="M1" s="219">
        <f>SUM(D1438:D1445)</f>
        <v>6789389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192</v>
      </c>
      <c r="G2" s="72"/>
      <c r="H2" s="72" t="s">
        <v>191</v>
      </c>
      <c r="I2" s="220">
        <f>J1576*-1</f>
        <v>3485563</v>
      </c>
      <c r="J2" s="218"/>
      <c r="L2" s="219">
        <f>SUM(G1551:G1556)</f>
        <v>115063</v>
      </c>
      <c r="M2" s="219">
        <f>SUM(G1438:G1444)</f>
        <v>0</v>
      </c>
    </row>
    <row r="3" spans="1:18" x14ac:dyDescent="0.25">
      <c r="A3" s="218" t="s">
        <v>114</v>
      </c>
      <c r="B3" s="218"/>
      <c r="C3" s="221" t="s">
        <v>193</v>
      </c>
      <c r="D3" s="218"/>
      <c r="E3" s="22"/>
      <c r="F3" s="319" t="s">
        <v>116</v>
      </c>
      <c r="G3" s="319"/>
      <c r="H3" s="319" t="s">
        <v>191</v>
      </c>
      <c r="I3" s="278" t="s">
        <v>194</v>
      </c>
      <c r="J3" s="218"/>
      <c r="L3" s="219">
        <f>L1-L2</f>
        <v>6680014</v>
      </c>
      <c r="M3" s="219">
        <f>M1-M2</f>
        <v>6789389</v>
      </c>
      <c r="N3" s="219">
        <f>L3+M3</f>
        <v>13469403</v>
      </c>
    </row>
    <row r="4" spans="1:18" x14ac:dyDescent="0.25">
      <c r="L4" s="233"/>
    </row>
    <row r="5" spans="1:18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</row>
    <row r="6" spans="1:18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6" t="s">
        <v>4</v>
      </c>
      <c r="I6" s="418" t="s">
        <v>5</v>
      </c>
      <c r="J6" s="420" t="s">
        <v>6</v>
      </c>
    </row>
    <row r="7" spans="1:18" x14ac:dyDescent="0.25">
      <c r="A7" s="410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417"/>
      <c r="I7" s="419"/>
      <c r="J7" s="421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241">
        <v>43350</v>
      </c>
      <c r="B1115" s="242">
        <v>180174247</v>
      </c>
      <c r="C1115" s="247">
        <v>24</v>
      </c>
      <c r="D1115" s="246">
        <v>2742950</v>
      </c>
      <c r="E1115" s="242">
        <v>180045170</v>
      </c>
      <c r="F1115" s="247">
        <v>4</v>
      </c>
      <c r="G1115" s="246">
        <v>528850</v>
      </c>
      <c r="H1115" s="245"/>
      <c r="I1115" s="245"/>
      <c r="J1115" s="246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241">
        <v>43350</v>
      </c>
      <c r="B1116" s="242">
        <v>180174249</v>
      </c>
      <c r="C1116" s="247">
        <v>9</v>
      </c>
      <c r="D1116" s="246">
        <v>864850</v>
      </c>
      <c r="E1116" s="242"/>
      <c r="F1116" s="247"/>
      <c r="G1116" s="246"/>
      <c r="H1116" s="245"/>
      <c r="I1116" s="245"/>
      <c r="J1116" s="246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241">
        <v>43350</v>
      </c>
      <c r="B1117" s="242">
        <v>180174256</v>
      </c>
      <c r="C1117" s="247">
        <v>4</v>
      </c>
      <c r="D1117" s="246">
        <v>461300</v>
      </c>
      <c r="E1117" s="242"/>
      <c r="F1117" s="247"/>
      <c r="G1117" s="246"/>
      <c r="H1117" s="245"/>
      <c r="I1117" s="245"/>
      <c r="J1117" s="246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241">
        <v>43350</v>
      </c>
      <c r="B1118" s="242">
        <v>180174270</v>
      </c>
      <c r="C1118" s="247">
        <v>5</v>
      </c>
      <c r="D1118" s="246">
        <v>511875</v>
      </c>
      <c r="E1118" s="242"/>
      <c r="F1118" s="247"/>
      <c r="G1118" s="246"/>
      <c r="H1118" s="245"/>
      <c r="I1118" s="245"/>
      <c r="J1118" s="246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241">
        <v>43350</v>
      </c>
      <c r="B1119" s="242">
        <v>180174293</v>
      </c>
      <c r="C1119" s="247">
        <v>9</v>
      </c>
      <c r="D1119" s="246">
        <v>874825</v>
      </c>
      <c r="E1119" s="242"/>
      <c r="F1119" s="247"/>
      <c r="G1119" s="246"/>
      <c r="H1119" s="245"/>
      <c r="I1119" s="245"/>
      <c r="J1119" s="246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241">
        <v>43350</v>
      </c>
      <c r="B1120" s="242">
        <v>180174295</v>
      </c>
      <c r="C1120" s="247">
        <v>2</v>
      </c>
      <c r="D1120" s="246">
        <v>254538</v>
      </c>
      <c r="E1120" s="242"/>
      <c r="F1120" s="247"/>
      <c r="G1120" s="246"/>
      <c r="H1120" s="245"/>
      <c r="I1120" s="245"/>
      <c r="J1120" s="246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241">
        <v>43350</v>
      </c>
      <c r="B1121" s="242">
        <v>180174320</v>
      </c>
      <c r="C1121" s="247">
        <v>1</v>
      </c>
      <c r="D1121" s="246">
        <v>76213</v>
      </c>
      <c r="E1121" s="242"/>
      <c r="F1121" s="247"/>
      <c r="G1121" s="246"/>
      <c r="H1121" s="245"/>
      <c r="I1121" s="245">
        <v>5257701</v>
      </c>
      <c r="J1121" s="246" t="s">
        <v>17</v>
      </c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241">
        <v>43351</v>
      </c>
      <c r="B1122" s="242">
        <v>180174328</v>
      </c>
      <c r="C1122" s="247">
        <v>20</v>
      </c>
      <c r="D1122" s="246">
        <v>2055025</v>
      </c>
      <c r="E1122" s="242">
        <v>180045189</v>
      </c>
      <c r="F1122" s="247">
        <v>1</v>
      </c>
      <c r="G1122" s="246">
        <v>46638</v>
      </c>
      <c r="H1122" s="245"/>
      <c r="I1122" s="245"/>
      <c r="J1122" s="246"/>
      <c r="K1122" s="138"/>
      <c r="L1122" s="138"/>
      <c r="M1122" s="138"/>
      <c r="N1122" s="138"/>
      <c r="O1122" s="138"/>
      <c r="P1122" s="138"/>
      <c r="Q1122" s="138"/>
      <c r="R1122" s="138"/>
    </row>
    <row r="1123" spans="1:18" s="134" customFormat="1" x14ac:dyDescent="0.25">
      <c r="A1123" s="241">
        <v>43351</v>
      </c>
      <c r="B1123" s="242">
        <v>180174337</v>
      </c>
      <c r="C1123" s="247">
        <v>8</v>
      </c>
      <c r="D1123" s="246">
        <v>785050</v>
      </c>
      <c r="E1123" s="242"/>
      <c r="F1123" s="247"/>
      <c r="G1123" s="246"/>
      <c r="H1123" s="245"/>
      <c r="I1123" s="245"/>
      <c r="J1123" s="246"/>
      <c r="K1123" s="138"/>
      <c r="L1123" s="138"/>
      <c r="M1123" s="138"/>
      <c r="N1123" s="138"/>
      <c r="O1123" s="138"/>
      <c r="P1123" s="138"/>
      <c r="Q1123" s="138"/>
      <c r="R1123" s="138"/>
    </row>
    <row r="1124" spans="1:18" s="134" customFormat="1" x14ac:dyDescent="0.25">
      <c r="A1124" s="241">
        <v>43351</v>
      </c>
      <c r="B1124" s="242">
        <v>180174342</v>
      </c>
      <c r="C1124" s="247">
        <v>6</v>
      </c>
      <c r="D1124" s="246">
        <v>746813</v>
      </c>
      <c r="E1124" s="242"/>
      <c r="F1124" s="247"/>
      <c r="G1124" s="246"/>
      <c r="H1124" s="245"/>
      <c r="I1124" s="245"/>
      <c r="J1124" s="246"/>
      <c r="K1124" s="138"/>
      <c r="L1124" s="138"/>
      <c r="M1124" s="138"/>
      <c r="N1124" s="138"/>
      <c r="O1124" s="138"/>
      <c r="P1124" s="138"/>
      <c r="Q1124" s="138"/>
      <c r="R1124" s="138"/>
    </row>
    <row r="1125" spans="1:18" s="134" customFormat="1" x14ac:dyDescent="0.25">
      <c r="A1125" s="241">
        <v>43351</v>
      </c>
      <c r="B1125" s="242">
        <v>180174357</v>
      </c>
      <c r="C1125" s="247">
        <v>4</v>
      </c>
      <c r="D1125" s="246">
        <v>340813</v>
      </c>
      <c r="E1125" s="242"/>
      <c r="F1125" s="247"/>
      <c r="G1125" s="246"/>
      <c r="H1125" s="245"/>
      <c r="I1125" s="245"/>
      <c r="J1125" s="246"/>
      <c r="K1125" s="138"/>
      <c r="L1125" s="138"/>
      <c r="M1125" s="138"/>
      <c r="N1125" s="138"/>
      <c r="O1125" s="138"/>
      <c r="P1125" s="138"/>
      <c r="Q1125" s="138"/>
      <c r="R1125" s="138"/>
    </row>
    <row r="1126" spans="1:18" s="134" customFormat="1" x14ac:dyDescent="0.25">
      <c r="A1126" s="241">
        <v>43351</v>
      </c>
      <c r="B1126" s="242">
        <v>180174375</v>
      </c>
      <c r="C1126" s="247">
        <v>5</v>
      </c>
      <c r="D1126" s="246">
        <v>456225</v>
      </c>
      <c r="E1126" s="242"/>
      <c r="F1126" s="247"/>
      <c r="G1126" s="246"/>
      <c r="H1126" s="245"/>
      <c r="I1126" s="245"/>
      <c r="J1126" s="246"/>
      <c r="K1126" s="138"/>
      <c r="L1126" s="138"/>
      <c r="M1126" s="138"/>
      <c r="N1126" s="138"/>
      <c r="O1126" s="138"/>
      <c r="P1126" s="138"/>
      <c r="Q1126" s="138"/>
      <c r="R1126" s="138"/>
    </row>
    <row r="1127" spans="1:18" s="134" customFormat="1" x14ac:dyDescent="0.25">
      <c r="A1127" s="241">
        <v>43351</v>
      </c>
      <c r="B1127" s="242">
        <v>180174834</v>
      </c>
      <c r="C1127" s="247">
        <v>2</v>
      </c>
      <c r="D1127" s="246">
        <v>395850</v>
      </c>
      <c r="E1127" s="242"/>
      <c r="F1127" s="247"/>
      <c r="G1127" s="246"/>
      <c r="H1127" s="245"/>
      <c r="I1127" s="245">
        <v>4733138</v>
      </c>
      <c r="J1127" s="246" t="s">
        <v>17</v>
      </c>
      <c r="K1127" s="138"/>
      <c r="L1127" s="138"/>
      <c r="M1127" s="138"/>
      <c r="N1127" s="138"/>
      <c r="O1127" s="138"/>
      <c r="P1127" s="138"/>
      <c r="Q1127" s="138"/>
      <c r="R1127" s="138"/>
    </row>
    <row r="1128" spans="1:18" s="134" customFormat="1" x14ac:dyDescent="0.25">
      <c r="A1128" s="241">
        <v>43353</v>
      </c>
      <c r="B1128" s="242">
        <v>180174476</v>
      </c>
      <c r="C1128" s="247">
        <v>46</v>
      </c>
      <c r="D1128" s="246">
        <v>4534863</v>
      </c>
      <c r="E1128" s="242">
        <v>180045208</v>
      </c>
      <c r="F1128" s="247">
        <v>3</v>
      </c>
      <c r="G1128" s="246">
        <v>299775</v>
      </c>
      <c r="H1128" s="245"/>
      <c r="I1128" s="245"/>
      <c r="J1128" s="246"/>
      <c r="K1128" s="138"/>
      <c r="L1128" s="138"/>
      <c r="M1128" s="138"/>
      <c r="N1128" s="138"/>
      <c r="O1128" s="138"/>
      <c r="P1128" s="138"/>
      <c r="Q1128" s="138"/>
      <c r="R1128" s="138"/>
    </row>
    <row r="1129" spans="1:18" s="134" customFormat="1" x14ac:dyDescent="0.25">
      <c r="A1129" s="241">
        <v>43353</v>
      </c>
      <c r="B1129" s="242">
        <v>180174486</v>
      </c>
      <c r="C1129" s="247">
        <v>13</v>
      </c>
      <c r="D1129" s="246">
        <v>1490650</v>
      </c>
      <c r="E1129" s="242">
        <v>180045213</v>
      </c>
      <c r="F1129" s="247">
        <v>3</v>
      </c>
      <c r="G1129" s="246">
        <v>317625</v>
      </c>
      <c r="H1129" s="245"/>
      <c r="I1129" s="245"/>
      <c r="J1129" s="246"/>
      <c r="K1129" s="138"/>
      <c r="L1129" s="138"/>
      <c r="M1129" s="138"/>
      <c r="N1129" s="138"/>
      <c r="O1129" s="138"/>
      <c r="P1129" s="138"/>
      <c r="Q1129" s="138"/>
      <c r="R1129" s="138"/>
    </row>
    <row r="1130" spans="1:18" s="134" customFormat="1" x14ac:dyDescent="0.25">
      <c r="A1130" s="241">
        <v>43353</v>
      </c>
      <c r="B1130" s="242">
        <v>180174498</v>
      </c>
      <c r="C1130" s="247">
        <v>14</v>
      </c>
      <c r="D1130" s="246">
        <v>1430363</v>
      </c>
      <c r="E1130" s="242"/>
      <c r="F1130" s="247"/>
      <c r="G1130" s="246"/>
      <c r="H1130" s="245"/>
      <c r="I1130" s="245"/>
      <c r="J1130" s="246"/>
      <c r="K1130" s="138"/>
      <c r="L1130" s="138"/>
      <c r="M1130" s="138"/>
      <c r="N1130" s="138"/>
      <c r="O1130" s="138"/>
      <c r="P1130" s="138"/>
      <c r="Q1130" s="138"/>
      <c r="R1130" s="138"/>
    </row>
    <row r="1131" spans="1:18" s="134" customFormat="1" x14ac:dyDescent="0.25">
      <c r="A1131" s="241">
        <v>43353</v>
      </c>
      <c r="B1131" s="242">
        <v>180174500</v>
      </c>
      <c r="C1131" s="247">
        <v>6</v>
      </c>
      <c r="D1131" s="246">
        <v>621775</v>
      </c>
      <c r="E1131" s="242"/>
      <c r="F1131" s="247"/>
      <c r="G1131" s="246"/>
      <c r="H1131" s="245"/>
      <c r="I1131" s="245"/>
      <c r="J1131" s="246"/>
      <c r="K1131" s="138"/>
      <c r="L1131" s="138"/>
      <c r="M1131" s="138"/>
      <c r="N1131" s="138"/>
      <c r="O1131" s="138"/>
      <c r="P1131" s="138"/>
      <c r="Q1131" s="138"/>
      <c r="R1131" s="138"/>
    </row>
    <row r="1132" spans="1:18" s="134" customFormat="1" x14ac:dyDescent="0.25">
      <c r="A1132" s="241">
        <v>43353</v>
      </c>
      <c r="B1132" s="242">
        <v>180174516</v>
      </c>
      <c r="C1132" s="247">
        <v>6</v>
      </c>
      <c r="D1132" s="246">
        <v>533050</v>
      </c>
      <c r="E1132" s="242"/>
      <c r="F1132" s="247"/>
      <c r="G1132" s="246"/>
      <c r="H1132" s="245"/>
      <c r="I1132" s="245"/>
      <c r="J1132" s="246"/>
      <c r="K1132" s="138"/>
      <c r="L1132" s="138"/>
      <c r="M1132" s="138"/>
      <c r="N1132" s="138"/>
      <c r="O1132" s="138"/>
      <c r="P1132" s="138"/>
      <c r="Q1132" s="138"/>
      <c r="R1132" s="138"/>
    </row>
    <row r="1133" spans="1:18" s="134" customFormat="1" x14ac:dyDescent="0.25">
      <c r="A1133" s="241">
        <v>43353</v>
      </c>
      <c r="B1133" s="242">
        <v>180174531</v>
      </c>
      <c r="C1133" s="247">
        <v>9</v>
      </c>
      <c r="D1133" s="246">
        <v>893025</v>
      </c>
      <c r="E1133" s="242"/>
      <c r="F1133" s="247"/>
      <c r="G1133" s="246"/>
      <c r="H1133" s="245"/>
      <c r="I1133" s="245"/>
      <c r="J1133" s="246"/>
      <c r="K1133" s="138"/>
      <c r="L1133" s="138"/>
      <c r="M1133" s="138"/>
      <c r="N1133" s="138"/>
      <c r="O1133" s="138"/>
      <c r="P1133" s="138"/>
      <c r="Q1133" s="138"/>
      <c r="R1133" s="138"/>
    </row>
    <row r="1134" spans="1:18" s="134" customFormat="1" x14ac:dyDescent="0.25">
      <c r="A1134" s="241">
        <v>43353</v>
      </c>
      <c r="B1134" s="242">
        <v>180174555</v>
      </c>
      <c r="C1134" s="247">
        <v>11</v>
      </c>
      <c r="D1134" s="246">
        <v>1102325</v>
      </c>
      <c r="E1134" s="242"/>
      <c r="F1134" s="247"/>
      <c r="G1134" s="246"/>
      <c r="H1134" s="245"/>
      <c r="I1134" s="245">
        <v>9988651</v>
      </c>
      <c r="J1134" s="246" t="s">
        <v>17</v>
      </c>
      <c r="K1134" s="138"/>
      <c r="L1134" s="138"/>
      <c r="M1134" s="138"/>
      <c r="N1134" s="138"/>
      <c r="O1134" s="138"/>
      <c r="P1134" s="138"/>
      <c r="Q1134" s="138"/>
      <c r="R1134" s="138"/>
    </row>
    <row r="1135" spans="1:18" s="134" customFormat="1" x14ac:dyDescent="0.25">
      <c r="A1135" s="241">
        <v>43354</v>
      </c>
      <c r="B1135" s="242">
        <v>180174570</v>
      </c>
      <c r="C1135" s="247">
        <v>18</v>
      </c>
      <c r="D1135" s="246">
        <v>2030700</v>
      </c>
      <c r="E1135" s="242">
        <v>180045228</v>
      </c>
      <c r="F1135" s="247">
        <v>4</v>
      </c>
      <c r="G1135" s="246">
        <v>365313</v>
      </c>
      <c r="H1135" s="245"/>
      <c r="I1135" s="245"/>
      <c r="J1135" s="246"/>
      <c r="K1135" s="138"/>
      <c r="L1135" s="138"/>
      <c r="M1135" s="138"/>
      <c r="N1135" s="138"/>
      <c r="O1135" s="138"/>
      <c r="P1135" s="138"/>
      <c r="Q1135" s="138"/>
      <c r="R1135" s="138"/>
    </row>
    <row r="1136" spans="1:18" s="134" customFormat="1" x14ac:dyDescent="0.25">
      <c r="A1136" s="241">
        <v>43354</v>
      </c>
      <c r="B1136" s="242">
        <v>180174579</v>
      </c>
      <c r="C1136" s="247">
        <v>1</v>
      </c>
      <c r="D1136" s="246">
        <v>144288</v>
      </c>
      <c r="E1136" s="242"/>
      <c r="F1136" s="247"/>
      <c r="G1136" s="246"/>
      <c r="H1136" s="245"/>
      <c r="I1136" s="245"/>
      <c r="J1136" s="246"/>
      <c r="K1136" s="138"/>
      <c r="L1136" s="138"/>
      <c r="M1136" s="138"/>
      <c r="N1136" s="138"/>
      <c r="O1136" s="138"/>
      <c r="P1136" s="138"/>
      <c r="Q1136" s="138"/>
      <c r="R1136" s="138"/>
    </row>
    <row r="1137" spans="1:18" s="134" customFormat="1" x14ac:dyDescent="0.25">
      <c r="A1137" s="241">
        <v>43354</v>
      </c>
      <c r="B1137" s="242">
        <v>180174588</v>
      </c>
      <c r="C1137" s="247">
        <v>4</v>
      </c>
      <c r="D1137" s="246">
        <v>399088</v>
      </c>
      <c r="E1137" s="242"/>
      <c r="F1137" s="247"/>
      <c r="G1137" s="246"/>
      <c r="H1137" s="245"/>
      <c r="I1137" s="245"/>
      <c r="J1137" s="246"/>
      <c r="K1137" s="138"/>
      <c r="L1137" s="138"/>
      <c r="M1137" s="138"/>
      <c r="N1137" s="138"/>
      <c r="O1137" s="138"/>
      <c r="P1137" s="138"/>
      <c r="Q1137" s="138"/>
      <c r="R1137" s="138"/>
    </row>
    <row r="1138" spans="1:18" s="134" customFormat="1" x14ac:dyDescent="0.25">
      <c r="A1138" s="241">
        <v>43354</v>
      </c>
      <c r="B1138" s="242">
        <v>180174593</v>
      </c>
      <c r="C1138" s="247">
        <v>1</v>
      </c>
      <c r="D1138" s="246">
        <v>101063</v>
      </c>
      <c r="E1138" s="242"/>
      <c r="F1138" s="247"/>
      <c r="G1138" s="246"/>
      <c r="H1138" s="245"/>
      <c r="I1138" s="245"/>
      <c r="J1138" s="246"/>
      <c r="K1138" s="138"/>
      <c r="L1138" s="138"/>
      <c r="M1138" s="138"/>
      <c r="N1138" s="138"/>
      <c r="O1138" s="138"/>
      <c r="P1138" s="138"/>
      <c r="Q1138" s="138"/>
      <c r="R1138" s="138"/>
    </row>
    <row r="1139" spans="1:18" s="134" customFormat="1" x14ac:dyDescent="0.25">
      <c r="A1139" s="241">
        <v>43354</v>
      </c>
      <c r="B1139" s="242">
        <v>180174606</v>
      </c>
      <c r="C1139" s="247">
        <v>1</v>
      </c>
      <c r="D1139" s="246">
        <v>40075</v>
      </c>
      <c r="E1139" s="242"/>
      <c r="F1139" s="247"/>
      <c r="G1139" s="246"/>
      <c r="H1139" s="245"/>
      <c r="I1139" s="245"/>
      <c r="J1139" s="246"/>
      <c r="K1139" s="138"/>
      <c r="L1139" s="138"/>
      <c r="M1139" s="138"/>
      <c r="N1139" s="138"/>
      <c r="O1139" s="138"/>
      <c r="P1139" s="138"/>
      <c r="Q1139" s="138"/>
      <c r="R1139" s="138"/>
    </row>
    <row r="1140" spans="1:18" s="134" customFormat="1" x14ac:dyDescent="0.25">
      <c r="A1140" s="241">
        <v>43354</v>
      </c>
      <c r="B1140" s="242">
        <v>180174607</v>
      </c>
      <c r="C1140" s="247">
        <v>16</v>
      </c>
      <c r="D1140" s="246">
        <v>1605363</v>
      </c>
      <c r="E1140" s="242"/>
      <c r="F1140" s="247"/>
      <c r="G1140" s="246"/>
      <c r="H1140" s="245"/>
      <c r="I1140" s="245"/>
      <c r="J1140" s="246"/>
      <c r="K1140" s="138"/>
      <c r="L1140" s="138"/>
      <c r="M1140" s="138"/>
      <c r="N1140" s="138"/>
      <c r="O1140" s="138"/>
      <c r="P1140" s="138"/>
      <c r="Q1140" s="138"/>
      <c r="R1140" s="138"/>
    </row>
    <row r="1141" spans="1:18" s="134" customFormat="1" x14ac:dyDescent="0.25">
      <c r="A1141" s="241">
        <v>43354</v>
      </c>
      <c r="B1141" s="242">
        <v>180174613</v>
      </c>
      <c r="C1141" s="247">
        <v>1</v>
      </c>
      <c r="D1141" s="246">
        <v>121188</v>
      </c>
      <c r="E1141" s="242"/>
      <c r="F1141" s="247"/>
      <c r="G1141" s="246"/>
      <c r="H1141" s="245"/>
      <c r="I1141" s="245"/>
      <c r="J1141" s="246"/>
      <c r="K1141" s="138"/>
      <c r="L1141" s="138"/>
      <c r="M1141" s="138"/>
      <c r="N1141" s="138"/>
      <c r="O1141" s="138"/>
      <c r="P1141" s="138"/>
      <c r="Q1141" s="138"/>
      <c r="R1141" s="138"/>
    </row>
    <row r="1142" spans="1:18" s="134" customFormat="1" x14ac:dyDescent="0.25">
      <c r="A1142" s="241">
        <v>43354</v>
      </c>
      <c r="B1142" s="242">
        <v>180174620</v>
      </c>
      <c r="C1142" s="247">
        <v>2</v>
      </c>
      <c r="D1142" s="246">
        <v>170275</v>
      </c>
      <c r="E1142" s="242"/>
      <c r="F1142" s="247"/>
      <c r="G1142" s="246"/>
      <c r="H1142" s="245"/>
      <c r="I1142" s="245">
        <v>4246727</v>
      </c>
      <c r="J1142" s="246" t="s">
        <v>17</v>
      </c>
      <c r="K1142" s="138"/>
      <c r="L1142" s="138"/>
      <c r="M1142" s="138"/>
      <c r="N1142" s="138"/>
      <c r="O1142" s="138"/>
      <c r="P1142" s="138"/>
      <c r="Q1142" s="138"/>
      <c r="R1142" s="138"/>
    </row>
    <row r="1143" spans="1:18" s="134" customFormat="1" x14ac:dyDescent="0.25">
      <c r="A1143" s="241">
        <v>43355</v>
      </c>
      <c r="B1143" s="242">
        <v>180174642</v>
      </c>
      <c r="C1143" s="247">
        <v>18</v>
      </c>
      <c r="D1143" s="246">
        <v>2183213</v>
      </c>
      <c r="E1143" s="242"/>
      <c r="F1143" s="247"/>
      <c r="G1143" s="246"/>
      <c r="H1143" s="245"/>
      <c r="I1143" s="245"/>
      <c r="J1143" s="246"/>
      <c r="K1143" s="138"/>
      <c r="L1143" s="138"/>
      <c r="M1143" s="138"/>
      <c r="N1143" s="138"/>
      <c r="O1143" s="138"/>
      <c r="P1143" s="138"/>
      <c r="Q1143" s="138"/>
      <c r="R1143" s="138"/>
    </row>
    <row r="1144" spans="1:18" s="134" customFormat="1" x14ac:dyDescent="0.25">
      <c r="A1144" s="241">
        <v>43355</v>
      </c>
      <c r="B1144" s="242">
        <v>180174647</v>
      </c>
      <c r="C1144" s="247">
        <v>12</v>
      </c>
      <c r="D1144" s="246">
        <v>1049300</v>
      </c>
      <c r="E1144" s="242"/>
      <c r="F1144" s="247"/>
      <c r="G1144" s="246"/>
      <c r="H1144" s="245"/>
      <c r="I1144" s="245"/>
      <c r="J1144" s="246"/>
      <c r="K1144" s="138"/>
      <c r="L1144" s="138"/>
      <c r="M1144" s="138"/>
      <c r="N1144" s="138"/>
      <c r="O1144" s="138"/>
      <c r="P1144" s="138"/>
      <c r="Q1144" s="138"/>
      <c r="R1144" s="138"/>
    </row>
    <row r="1145" spans="1:18" s="134" customFormat="1" x14ac:dyDescent="0.25">
      <c r="A1145" s="241">
        <v>43355</v>
      </c>
      <c r="B1145" s="242">
        <v>180174652</v>
      </c>
      <c r="C1145" s="247">
        <v>4</v>
      </c>
      <c r="D1145" s="246">
        <v>408013</v>
      </c>
      <c r="E1145" s="242"/>
      <c r="F1145" s="247"/>
      <c r="G1145" s="246"/>
      <c r="H1145" s="245"/>
      <c r="I1145" s="245"/>
      <c r="J1145" s="246"/>
      <c r="K1145" s="138"/>
      <c r="L1145" s="138"/>
      <c r="M1145" s="138"/>
      <c r="N1145" s="138"/>
      <c r="O1145" s="138"/>
      <c r="P1145" s="138"/>
      <c r="Q1145" s="138"/>
      <c r="R1145" s="138"/>
    </row>
    <row r="1146" spans="1:18" s="134" customFormat="1" x14ac:dyDescent="0.25">
      <c r="A1146" s="241">
        <v>43355</v>
      </c>
      <c r="B1146" s="242">
        <v>180174654</v>
      </c>
      <c r="C1146" s="247">
        <v>2</v>
      </c>
      <c r="D1146" s="246">
        <v>283675</v>
      </c>
      <c r="E1146" s="242"/>
      <c r="F1146" s="247"/>
      <c r="G1146" s="246"/>
      <c r="H1146" s="245"/>
      <c r="I1146" s="245"/>
      <c r="J1146" s="246"/>
      <c r="K1146" s="138"/>
      <c r="L1146" s="138"/>
      <c r="M1146" s="138"/>
      <c r="N1146" s="138"/>
      <c r="O1146" s="138"/>
      <c r="P1146" s="138"/>
      <c r="Q1146" s="138"/>
      <c r="R1146" s="138"/>
    </row>
    <row r="1147" spans="1:18" s="134" customFormat="1" x14ac:dyDescent="0.25">
      <c r="A1147" s="241">
        <v>43355</v>
      </c>
      <c r="B1147" s="242">
        <v>180174661</v>
      </c>
      <c r="C1147" s="247">
        <v>3</v>
      </c>
      <c r="D1147" s="246">
        <v>379488</v>
      </c>
      <c r="E1147" s="242"/>
      <c r="F1147" s="247"/>
      <c r="G1147" s="246"/>
      <c r="H1147" s="245"/>
      <c r="I1147" s="245"/>
      <c r="J1147" s="246"/>
      <c r="K1147" s="138"/>
      <c r="L1147" s="138"/>
      <c r="M1147" s="138"/>
      <c r="N1147" s="138"/>
      <c r="O1147" s="138"/>
      <c r="P1147" s="138"/>
      <c r="Q1147" s="138"/>
      <c r="R1147" s="138"/>
    </row>
    <row r="1148" spans="1:18" s="134" customFormat="1" x14ac:dyDescent="0.25">
      <c r="A1148" s="241">
        <v>43355</v>
      </c>
      <c r="B1148" s="242">
        <v>180174663</v>
      </c>
      <c r="C1148" s="247">
        <v>2</v>
      </c>
      <c r="D1148" s="246">
        <v>167038</v>
      </c>
      <c r="E1148" s="242"/>
      <c r="F1148" s="247"/>
      <c r="G1148" s="246"/>
      <c r="H1148" s="245"/>
      <c r="I1148" s="245"/>
      <c r="J1148" s="246"/>
      <c r="K1148" s="138"/>
      <c r="L1148" s="138"/>
      <c r="M1148" s="138"/>
      <c r="N1148" s="138"/>
      <c r="O1148" s="138"/>
      <c r="P1148" s="138"/>
      <c r="Q1148" s="138"/>
      <c r="R1148" s="138"/>
    </row>
    <row r="1149" spans="1:18" s="134" customFormat="1" x14ac:dyDescent="0.25">
      <c r="A1149" s="241">
        <v>43355</v>
      </c>
      <c r="B1149" s="242">
        <v>180174679</v>
      </c>
      <c r="C1149" s="247">
        <v>2</v>
      </c>
      <c r="D1149" s="246">
        <v>254363</v>
      </c>
      <c r="E1149" s="242"/>
      <c r="F1149" s="247"/>
      <c r="G1149" s="246"/>
      <c r="H1149" s="245"/>
      <c r="I1149" s="245"/>
      <c r="J1149" s="246"/>
      <c r="K1149" s="138"/>
      <c r="L1149" s="138"/>
      <c r="M1149" s="138"/>
      <c r="N1149" s="138"/>
      <c r="O1149" s="138"/>
      <c r="P1149" s="138"/>
      <c r="Q1149" s="138"/>
      <c r="R1149" s="138"/>
    </row>
    <row r="1150" spans="1:18" s="134" customFormat="1" x14ac:dyDescent="0.25">
      <c r="A1150" s="241">
        <v>43355</v>
      </c>
      <c r="B1150" s="242">
        <v>180174684</v>
      </c>
      <c r="C1150" s="247">
        <v>4</v>
      </c>
      <c r="D1150" s="246">
        <v>433913</v>
      </c>
      <c r="E1150" s="242"/>
      <c r="F1150" s="247"/>
      <c r="G1150" s="246"/>
      <c r="H1150" s="245"/>
      <c r="I1150" s="245"/>
      <c r="J1150" s="246"/>
      <c r="K1150" s="138"/>
      <c r="L1150" s="138"/>
      <c r="M1150" s="138"/>
      <c r="N1150" s="138"/>
      <c r="O1150" s="138"/>
      <c r="P1150" s="138"/>
      <c r="Q1150" s="138"/>
      <c r="R1150" s="138"/>
    </row>
    <row r="1151" spans="1:18" s="134" customFormat="1" x14ac:dyDescent="0.25">
      <c r="A1151" s="241">
        <v>43355</v>
      </c>
      <c r="B1151" s="242">
        <v>180171708</v>
      </c>
      <c r="C1151" s="247">
        <v>10</v>
      </c>
      <c r="D1151" s="246">
        <v>1049038</v>
      </c>
      <c r="E1151" s="242"/>
      <c r="F1151" s="247"/>
      <c r="G1151" s="246"/>
      <c r="H1151" s="245"/>
      <c r="I1151" s="245"/>
      <c r="J1151" s="246"/>
      <c r="K1151" s="138"/>
      <c r="L1151" s="138"/>
      <c r="M1151" s="138"/>
      <c r="N1151" s="138"/>
      <c r="O1151" s="138"/>
      <c r="P1151" s="138"/>
      <c r="Q1151" s="138"/>
      <c r="R1151" s="138"/>
    </row>
    <row r="1152" spans="1:18" s="134" customFormat="1" x14ac:dyDescent="0.25">
      <c r="A1152" s="241">
        <v>43355</v>
      </c>
      <c r="B1152" s="242">
        <v>180174722</v>
      </c>
      <c r="C1152" s="247">
        <v>3</v>
      </c>
      <c r="D1152" s="246">
        <v>414225</v>
      </c>
      <c r="E1152" s="242"/>
      <c r="F1152" s="247"/>
      <c r="G1152" s="246"/>
      <c r="H1152" s="245"/>
      <c r="I1152" s="245">
        <v>6622266</v>
      </c>
      <c r="J1152" s="246" t="s">
        <v>17</v>
      </c>
      <c r="K1152" s="138"/>
      <c r="L1152" s="138"/>
      <c r="M1152" s="138"/>
      <c r="N1152" s="138"/>
      <c r="O1152" s="138"/>
      <c r="P1152" s="138"/>
      <c r="Q1152" s="138"/>
      <c r="R1152" s="138"/>
    </row>
    <row r="1153" spans="1:18" s="134" customFormat="1" x14ac:dyDescent="0.25">
      <c r="A1153" s="241">
        <v>43356</v>
      </c>
      <c r="B1153" s="242">
        <v>180174730</v>
      </c>
      <c r="C1153" s="247">
        <v>9</v>
      </c>
      <c r="D1153" s="246">
        <v>861000</v>
      </c>
      <c r="E1153" s="242">
        <v>180045252</v>
      </c>
      <c r="F1153" s="247">
        <v>2</v>
      </c>
      <c r="G1153" s="246">
        <v>193375</v>
      </c>
      <c r="H1153" s="245"/>
      <c r="I1153" s="245"/>
      <c r="J1153" s="246"/>
      <c r="K1153" s="138"/>
      <c r="L1153" s="138"/>
      <c r="M1153" s="138"/>
      <c r="N1153" s="138"/>
      <c r="O1153" s="138"/>
      <c r="P1153" s="138"/>
      <c r="Q1153" s="138"/>
      <c r="R1153" s="138"/>
    </row>
    <row r="1154" spans="1:18" s="134" customFormat="1" x14ac:dyDescent="0.25">
      <c r="A1154" s="241">
        <v>43356</v>
      </c>
      <c r="B1154" s="242">
        <v>180174737</v>
      </c>
      <c r="C1154" s="247">
        <v>6</v>
      </c>
      <c r="D1154" s="246">
        <v>767375</v>
      </c>
      <c r="E1154" s="242"/>
      <c r="F1154" s="247"/>
      <c r="G1154" s="246"/>
      <c r="H1154" s="245"/>
      <c r="I1154" s="245"/>
      <c r="J1154" s="246"/>
      <c r="K1154" s="138"/>
      <c r="L1154" s="138"/>
      <c r="M1154" s="138"/>
      <c r="N1154" s="138"/>
      <c r="O1154" s="138"/>
      <c r="P1154" s="138"/>
      <c r="Q1154" s="138"/>
      <c r="R1154" s="138"/>
    </row>
    <row r="1155" spans="1:18" s="134" customFormat="1" x14ac:dyDescent="0.25">
      <c r="A1155" s="241">
        <v>43356</v>
      </c>
      <c r="B1155" s="242">
        <v>180174747</v>
      </c>
      <c r="C1155" s="247">
        <v>6</v>
      </c>
      <c r="D1155" s="246">
        <v>692038</v>
      </c>
      <c r="E1155" s="242"/>
      <c r="F1155" s="247"/>
      <c r="G1155" s="246"/>
      <c r="H1155" s="245"/>
      <c r="I1155" s="245"/>
      <c r="J1155" s="246"/>
      <c r="K1155" s="138"/>
      <c r="L1155" s="138"/>
      <c r="M1155" s="138"/>
      <c r="N1155" s="138"/>
      <c r="O1155" s="138"/>
      <c r="P1155" s="138"/>
      <c r="Q1155" s="138"/>
      <c r="R1155" s="138"/>
    </row>
    <row r="1156" spans="1:18" s="134" customFormat="1" x14ac:dyDescent="0.25">
      <c r="A1156" s="241">
        <v>43356</v>
      </c>
      <c r="B1156" s="242">
        <v>180174764</v>
      </c>
      <c r="C1156" s="247">
        <v>7</v>
      </c>
      <c r="D1156" s="246">
        <v>677688</v>
      </c>
      <c r="E1156" s="242"/>
      <c r="F1156" s="247"/>
      <c r="G1156" s="246"/>
      <c r="H1156" s="245"/>
      <c r="I1156" s="245"/>
      <c r="J1156" s="246"/>
      <c r="K1156" s="138"/>
      <c r="L1156" s="138"/>
      <c r="M1156" s="138"/>
      <c r="N1156" s="138"/>
      <c r="O1156" s="138"/>
      <c r="P1156" s="138"/>
      <c r="Q1156" s="138"/>
      <c r="R1156" s="138"/>
    </row>
    <row r="1157" spans="1:18" s="134" customFormat="1" x14ac:dyDescent="0.25">
      <c r="A1157" s="241">
        <v>43356</v>
      </c>
      <c r="B1157" s="242">
        <v>180174772</v>
      </c>
      <c r="C1157" s="247">
        <v>6</v>
      </c>
      <c r="D1157" s="246">
        <v>566038</v>
      </c>
      <c r="E1157" s="242"/>
      <c r="F1157" s="247"/>
      <c r="G1157" s="246"/>
      <c r="H1157" s="245"/>
      <c r="I1157" s="245"/>
      <c r="J1157" s="246"/>
      <c r="K1157" s="138"/>
      <c r="L1157" s="138"/>
      <c r="M1157" s="138"/>
      <c r="N1157" s="138"/>
      <c r="O1157" s="138"/>
      <c r="P1157" s="138"/>
      <c r="Q1157" s="138"/>
      <c r="R1157" s="138"/>
    </row>
    <row r="1158" spans="1:18" s="134" customFormat="1" x14ac:dyDescent="0.25">
      <c r="A1158" s="241">
        <v>43356</v>
      </c>
      <c r="B1158" s="242">
        <v>180174777</v>
      </c>
      <c r="C1158" s="247">
        <v>1</v>
      </c>
      <c r="D1158" s="246">
        <v>96513</v>
      </c>
      <c r="E1158" s="242"/>
      <c r="F1158" s="247"/>
      <c r="G1158" s="246"/>
      <c r="H1158" s="245"/>
      <c r="I1158" s="245">
        <v>3467277</v>
      </c>
      <c r="J1158" s="246" t="s">
        <v>17</v>
      </c>
      <c r="K1158" s="138"/>
      <c r="L1158" s="138"/>
      <c r="M1158" s="138"/>
      <c r="N1158" s="138"/>
      <c r="O1158" s="138"/>
      <c r="P1158" s="138"/>
      <c r="Q1158" s="138"/>
      <c r="R1158" s="138"/>
    </row>
    <row r="1159" spans="1:18" s="134" customFormat="1" x14ac:dyDescent="0.25">
      <c r="A1159" s="241">
        <v>43357</v>
      </c>
      <c r="B1159" s="242">
        <v>180174808</v>
      </c>
      <c r="C1159" s="247">
        <v>19</v>
      </c>
      <c r="D1159" s="246">
        <v>2163613</v>
      </c>
      <c r="E1159" s="242">
        <v>180045268</v>
      </c>
      <c r="F1159" s="247">
        <v>1</v>
      </c>
      <c r="G1159" s="246">
        <v>121888</v>
      </c>
      <c r="H1159" s="245"/>
      <c r="I1159" s="245"/>
      <c r="J1159" s="246"/>
      <c r="K1159" s="138"/>
      <c r="L1159" s="138"/>
      <c r="M1159" s="138"/>
      <c r="N1159" s="138"/>
      <c r="O1159" s="138"/>
      <c r="P1159" s="138"/>
      <c r="Q1159" s="138"/>
      <c r="R1159" s="138"/>
    </row>
    <row r="1160" spans="1:18" s="134" customFormat="1" x14ac:dyDescent="0.25">
      <c r="A1160" s="241">
        <v>43357</v>
      </c>
      <c r="B1160" s="242">
        <v>180174814</v>
      </c>
      <c r="C1160" s="247">
        <v>1</v>
      </c>
      <c r="D1160" s="246">
        <v>94063</v>
      </c>
      <c r="E1160" s="242"/>
      <c r="F1160" s="247"/>
      <c r="G1160" s="246"/>
      <c r="H1160" s="245"/>
      <c r="I1160" s="245"/>
      <c r="J1160" s="246"/>
      <c r="K1160" s="138"/>
      <c r="L1160" s="138"/>
      <c r="M1160" s="138"/>
      <c r="N1160" s="138"/>
      <c r="O1160" s="138"/>
      <c r="P1160" s="138"/>
      <c r="Q1160" s="138"/>
      <c r="R1160" s="138"/>
    </row>
    <row r="1161" spans="1:18" s="134" customFormat="1" x14ac:dyDescent="0.25">
      <c r="A1161" s="241">
        <v>43357</v>
      </c>
      <c r="B1161" s="242">
        <v>180174844</v>
      </c>
      <c r="C1161" s="247">
        <v>1</v>
      </c>
      <c r="D1161" s="246">
        <v>141838</v>
      </c>
      <c r="E1161" s="242"/>
      <c r="F1161" s="247"/>
      <c r="G1161" s="246"/>
      <c r="H1161" s="245"/>
      <c r="I1161" s="245"/>
      <c r="J1161" s="246"/>
      <c r="K1161" s="138"/>
      <c r="L1161" s="138"/>
      <c r="M1161" s="138"/>
      <c r="N1161" s="138"/>
      <c r="O1161" s="138"/>
      <c r="P1161" s="138"/>
      <c r="Q1161" s="138"/>
      <c r="R1161" s="138"/>
    </row>
    <row r="1162" spans="1:18" s="134" customFormat="1" x14ac:dyDescent="0.25">
      <c r="A1162" s="241">
        <v>43357</v>
      </c>
      <c r="B1162" s="242">
        <v>180174845</v>
      </c>
      <c r="C1162" s="247">
        <v>14</v>
      </c>
      <c r="D1162" s="246">
        <v>1256675</v>
      </c>
      <c r="E1162" s="242"/>
      <c r="F1162" s="247"/>
      <c r="G1162" s="246"/>
      <c r="H1162" s="245"/>
      <c r="I1162" s="245"/>
      <c r="J1162" s="246"/>
      <c r="K1162" s="138"/>
      <c r="L1162" s="138"/>
      <c r="M1162" s="138"/>
      <c r="N1162" s="138"/>
      <c r="O1162" s="138"/>
      <c r="P1162" s="138"/>
      <c r="Q1162" s="138"/>
      <c r="R1162" s="138"/>
    </row>
    <row r="1163" spans="1:18" s="134" customFormat="1" x14ac:dyDescent="0.25">
      <c r="A1163" s="241">
        <v>43357</v>
      </c>
      <c r="B1163" s="242">
        <v>180174885</v>
      </c>
      <c r="C1163" s="247">
        <v>2</v>
      </c>
      <c r="D1163" s="246">
        <v>207988</v>
      </c>
      <c r="E1163" s="242"/>
      <c r="F1163" s="247"/>
      <c r="G1163" s="246"/>
      <c r="H1163" s="245"/>
      <c r="I1163" s="245">
        <v>3742289</v>
      </c>
      <c r="J1163" s="246" t="s">
        <v>17</v>
      </c>
      <c r="K1163" s="138"/>
      <c r="L1163" s="138"/>
      <c r="M1163" s="138"/>
      <c r="N1163" s="138"/>
      <c r="O1163" s="138"/>
      <c r="P1163" s="138"/>
      <c r="Q1163" s="138"/>
      <c r="R1163" s="138"/>
    </row>
    <row r="1164" spans="1:18" s="134" customFormat="1" x14ac:dyDescent="0.25">
      <c r="A1164" s="241">
        <v>43358</v>
      </c>
      <c r="B1164" s="242">
        <v>180174905</v>
      </c>
      <c r="C1164" s="247">
        <v>13</v>
      </c>
      <c r="D1164" s="246">
        <v>1577363</v>
      </c>
      <c r="E1164" s="242">
        <v>180045286</v>
      </c>
      <c r="F1164" s="247">
        <v>2</v>
      </c>
      <c r="G1164" s="246">
        <v>239225</v>
      </c>
      <c r="H1164" s="245"/>
      <c r="I1164" s="245"/>
      <c r="J1164" s="246"/>
      <c r="K1164" s="138"/>
      <c r="L1164" s="138"/>
      <c r="M1164" s="138"/>
      <c r="N1164" s="138"/>
      <c r="O1164" s="138"/>
      <c r="P1164" s="138"/>
      <c r="Q1164" s="138"/>
      <c r="R1164" s="138"/>
    </row>
    <row r="1165" spans="1:18" s="134" customFormat="1" x14ac:dyDescent="0.25">
      <c r="A1165" s="241">
        <v>43358</v>
      </c>
      <c r="B1165" s="242">
        <v>180174911</v>
      </c>
      <c r="C1165" s="247">
        <v>8</v>
      </c>
      <c r="D1165" s="246">
        <v>933713</v>
      </c>
      <c r="E1165" s="242"/>
      <c r="F1165" s="247"/>
      <c r="G1165" s="246"/>
      <c r="H1165" s="245"/>
      <c r="I1165" s="245"/>
      <c r="J1165" s="246"/>
      <c r="K1165" s="138"/>
      <c r="L1165" s="138"/>
      <c r="M1165" s="138"/>
      <c r="N1165" s="138"/>
      <c r="O1165" s="138"/>
      <c r="P1165" s="138"/>
      <c r="Q1165" s="138"/>
      <c r="R1165" s="138"/>
    </row>
    <row r="1166" spans="1:18" s="134" customFormat="1" x14ac:dyDescent="0.25">
      <c r="A1166" s="241">
        <v>43358</v>
      </c>
      <c r="B1166" s="242">
        <v>180174920</v>
      </c>
      <c r="C1166" s="247">
        <v>8</v>
      </c>
      <c r="D1166" s="246">
        <v>862925</v>
      </c>
      <c r="E1166" s="242"/>
      <c r="F1166" s="247"/>
      <c r="G1166" s="246"/>
      <c r="H1166" s="245"/>
      <c r="I1166" s="245"/>
      <c r="J1166" s="246"/>
      <c r="K1166" s="138"/>
      <c r="L1166" s="138"/>
      <c r="M1166" s="138"/>
      <c r="N1166" s="138"/>
      <c r="O1166" s="138"/>
      <c r="P1166" s="138"/>
      <c r="Q1166" s="138"/>
      <c r="R1166" s="138"/>
    </row>
    <row r="1167" spans="1:18" s="134" customFormat="1" x14ac:dyDescent="0.25">
      <c r="A1167" s="241">
        <v>43358</v>
      </c>
      <c r="B1167" s="242">
        <v>180174928</v>
      </c>
      <c r="C1167" s="247">
        <v>3</v>
      </c>
      <c r="D1167" s="246">
        <v>321125</v>
      </c>
      <c r="E1167" s="242"/>
      <c r="F1167" s="247"/>
      <c r="G1167" s="246"/>
      <c r="H1167" s="245"/>
      <c r="I1167" s="245"/>
      <c r="J1167" s="246"/>
      <c r="K1167" s="138"/>
      <c r="L1167" s="138"/>
      <c r="M1167" s="138"/>
      <c r="N1167" s="138"/>
      <c r="O1167" s="138"/>
      <c r="P1167" s="138"/>
      <c r="Q1167" s="138"/>
      <c r="R1167" s="138"/>
    </row>
    <row r="1168" spans="1:18" s="134" customFormat="1" x14ac:dyDescent="0.25">
      <c r="A1168" s="241">
        <v>43358</v>
      </c>
      <c r="B1168" s="242">
        <v>180174943</v>
      </c>
      <c r="C1168" s="247">
        <v>7</v>
      </c>
      <c r="D1168" s="246">
        <v>815325</v>
      </c>
      <c r="E1168" s="242"/>
      <c r="F1168" s="247"/>
      <c r="G1168" s="246"/>
      <c r="H1168" s="245"/>
      <c r="I1168" s="245">
        <v>4271226</v>
      </c>
      <c r="J1168" s="246" t="s">
        <v>17</v>
      </c>
      <c r="K1168" s="138"/>
      <c r="L1168" s="138"/>
      <c r="M1168" s="138"/>
      <c r="N1168" s="138"/>
      <c r="O1168" s="138"/>
      <c r="P1168" s="138"/>
      <c r="Q1168" s="138"/>
      <c r="R1168" s="138"/>
    </row>
    <row r="1169" spans="1:18" s="134" customFormat="1" x14ac:dyDescent="0.25">
      <c r="A1169" s="241">
        <v>43360</v>
      </c>
      <c r="B1169" s="242">
        <v>180175054</v>
      </c>
      <c r="C1169" s="247">
        <v>36</v>
      </c>
      <c r="D1169" s="246">
        <v>4078725</v>
      </c>
      <c r="E1169" s="242">
        <v>180045315</v>
      </c>
      <c r="F1169" s="247">
        <v>2</v>
      </c>
      <c r="G1169" s="246">
        <v>302225</v>
      </c>
      <c r="H1169" s="245"/>
      <c r="I1169" s="245"/>
      <c r="J1169" s="246"/>
      <c r="K1169" s="138"/>
      <c r="L1169" s="138"/>
      <c r="M1169" s="138"/>
      <c r="N1169" s="138"/>
      <c r="O1169" s="138"/>
      <c r="P1169" s="138"/>
      <c r="Q1169" s="138"/>
      <c r="R1169" s="138"/>
    </row>
    <row r="1170" spans="1:18" s="134" customFormat="1" x14ac:dyDescent="0.25">
      <c r="A1170" s="241">
        <v>43360</v>
      </c>
      <c r="B1170" s="242">
        <v>180175064</v>
      </c>
      <c r="C1170" s="247">
        <v>3</v>
      </c>
      <c r="D1170" s="246">
        <v>435138</v>
      </c>
      <c r="E1170" s="242"/>
      <c r="F1170" s="247"/>
      <c r="G1170" s="246"/>
      <c r="H1170" s="245"/>
      <c r="I1170" s="245"/>
      <c r="J1170" s="246"/>
      <c r="K1170" s="138"/>
      <c r="L1170" s="138"/>
      <c r="M1170" s="138"/>
      <c r="N1170" s="138"/>
      <c r="O1170" s="138"/>
      <c r="P1170" s="138"/>
      <c r="Q1170" s="138"/>
      <c r="R1170" s="138"/>
    </row>
    <row r="1171" spans="1:18" s="134" customFormat="1" x14ac:dyDescent="0.25">
      <c r="A1171" s="241">
        <v>43360</v>
      </c>
      <c r="B1171" s="242">
        <v>180175071</v>
      </c>
      <c r="C1171" s="247">
        <v>4</v>
      </c>
      <c r="D1171" s="246">
        <v>538913</v>
      </c>
      <c r="E1171" s="242"/>
      <c r="F1171" s="247"/>
      <c r="G1171" s="246"/>
      <c r="H1171" s="245"/>
      <c r="I1171" s="245"/>
      <c r="J1171" s="246"/>
      <c r="K1171" s="138"/>
      <c r="L1171" s="138"/>
      <c r="M1171" s="138"/>
      <c r="N1171" s="138"/>
      <c r="O1171" s="138"/>
      <c r="P1171" s="138"/>
      <c r="Q1171" s="138"/>
      <c r="R1171" s="138"/>
    </row>
    <row r="1172" spans="1:18" s="134" customFormat="1" x14ac:dyDescent="0.25">
      <c r="A1172" s="241">
        <v>43360</v>
      </c>
      <c r="B1172" s="242">
        <v>180175073</v>
      </c>
      <c r="C1172" s="247">
        <v>2</v>
      </c>
      <c r="D1172" s="246">
        <v>277725</v>
      </c>
      <c r="E1172" s="242"/>
      <c r="F1172" s="247"/>
      <c r="G1172" s="246"/>
      <c r="H1172" s="245"/>
      <c r="I1172" s="245"/>
      <c r="J1172" s="246"/>
      <c r="K1172" s="138"/>
      <c r="L1172" s="138"/>
      <c r="M1172" s="138"/>
      <c r="N1172" s="138"/>
      <c r="O1172" s="138"/>
      <c r="P1172" s="138"/>
      <c r="Q1172" s="138"/>
      <c r="R1172" s="138"/>
    </row>
    <row r="1173" spans="1:18" s="134" customFormat="1" x14ac:dyDescent="0.25">
      <c r="A1173" s="241">
        <v>43360</v>
      </c>
      <c r="B1173" s="242">
        <v>180175083</v>
      </c>
      <c r="C1173" s="247">
        <v>7</v>
      </c>
      <c r="D1173" s="246">
        <v>777263</v>
      </c>
      <c r="E1173" s="242"/>
      <c r="F1173" s="247"/>
      <c r="G1173" s="246"/>
      <c r="H1173" s="245"/>
      <c r="I1173" s="245"/>
      <c r="J1173" s="246"/>
      <c r="K1173" s="138"/>
      <c r="L1173" s="138"/>
      <c r="M1173" s="138"/>
      <c r="N1173" s="138"/>
      <c r="O1173" s="138"/>
      <c r="P1173" s="138"/>
      <c r="Q1173" s="138"/>
      <c r="R1173" s="138"/>
    </row>
    <row r="1174" spans="1:18" s="134" customFormat="1" x14ac:dyDescent="0.25">
      <c r="A1174" s="241">
        <v>43360</v>
      </c>
      <c r="B1174" s="242">
        <v>180175100</v>
      </c>
      <c r="C1174" s="247">
        <v>16</v>
      </c>
      <c r="D1174" s="246">
        <v>1486450</v>
      </c>
      <c r="E1174" s="242"/>
      <c r="F1174" s="247"/>
      <c r="G1174" s="246"/>
      <c r="H1174" s="245"/>
      <c r="I1174" s="245"/>
      <c r="J1174" s="246"/>
      <c r="K1174" s="138"/>
      <c r="L1174" s="138"/>
      <c r="M1174" s="138"/>
      <c r="N1174" s="138"/>
      <c r="O1174" s="138"/>
      <c r="P1174" s="138"/>
      <c r="Q1174" s="138"/>
      <c r="R1174" s="138"/>
    </row>
    <row r="1175" spans="1:18" s="134" customFormat="1" x14ac:dyDescent="0.25">
      <c r="A1175" s="241">
        <v>43360</v>
      </c>
      <c r="B1175" s="242">
        <v>180175104</v>
      </c>
      <c r="C1175" s="247">
        <v>1</v>
      </c>
      <c r="D1175" s="246">
        <v>126000</v>
      </c>
      <c r="E1175" s="242"/>
      <c r="F1175" s="247"/>
      <c r="G1175" s="246"/>
      <c r="H1175" s="245"/>
      <c r="I1175" s="245"/>
      <c r="J1175" s="246"/>
      <c r="K1175" s="138"/>
      <c r="L1175" s="138"/>
      <c r="M1175" s="138"/>
      <c r="N1175" s="138"/>
      <c r="O1175" s="138"/>
      <c r="P1175" s="138"/>
      <c r="Q1175" s="138"/>
      <c r="R1175" s="138"/>
    </row>
    <row r="1176" spans="1:18" s="134" customFormat="1" x14ac:dyDescent="0.25">
      <c r="A1176" s="241">
        <v>43360</v>
      </c>
      <c r="B1176" s="242">
        <v>180175114</v>
      </c>
      <c r="C1176" s="247">
        <v>2</v>
      </c>
      <c r="D1176" s="246">
        <v>263025</v>
      </c>
      <c r="E1176" s="242"/>
      <c r="F1176" s="247"/>
      <c r="G1176" s="246"/>
      <c r="H1176" s="245"/>
      <c r="I1176" s="245"/>
      <c r="J1176" s="246"/>
      <c r="K1176" s="138"/>
      <c r="L1176" s="138"/>
      <c r="M1176" s="138"/>
      <c r="N1176" s="138"/>
      <c r="O1176" s="138"/>
      <c r="P1176" s="138"/>
      <c r="Q1176" s="138"/>
      <c r="R1176" s="138"/>
    </row>
    <row r="1177" spans="1:18" s="134" customFormat="1" x14ac:dyDescent="0.25">
      <c r="A1177" s="241">
        <v>43360</v>
      </c>
      <c r="B1177" s="242">
        <v>180175131</v>
      </c>
      <c r="C1177" s="247">
        <v>4</v>
      </c>
      <c r="D1177" s="246">
        <v>579163</v>
      </c>
      <c r="E1177" s="242"/>
      <c r="F1177" s="247"/>
      <c r="G1177" s="246"/>
      <c r="H1177" s="245"/>
      <c r="I1177" s="245"/>
      <c r="J1177" s="246"/>
      <c r="K1177" s="138"/>
      <c r="L1177" s="138"/>
      <c r="M1177" s="138"/>
      <c r="N1177" s="138"/>
      <c r="O1177" s="138"/>
      <c r="P1177" s="138"/>
      <c r="Q1177" s="138"/>
      <c r="R1177" s="138"/>
    </row>
    <row r="1178" spans="1:18" s="134" customFormat="1" x14ac:dyDescent="0.25">
      <c r="A1178" s="241">
        <v>43360</v>
      </c>
      <c r="B1178" s="242">
        <v>180175138</v>
      </c>
      <c r="C1178" s="247">
        <v>1</v>
      </c>
      <c r="D1178" s="246">
        <v>145775</v>
      </c>
      <c r="E1178" s="242"/>
      <c r="F1178" s="247"/>
      <c r="G1178" s="246"/>
      <c r="H1178" s="245"/>
      <c r="I1178" s="245">
        <v>8405952</v>
      </c>
      <c r="J1178" s="246" t="s">
        <v>17</v>
      </c>
      <c r="K1178" s="138"/>
      <c r="L1178" s="138"/>
      <c r="M1178" s="138"/>
      <c r="N1178" s="138"/>
      <c r="O1178" s="138"/>
      <c r="P1178" s="138"/>
      <c r="Q1178" s="138"/>
      <c r="R1178" s="138"/>
    </row>
    <row r="1179" spans="1:18" s="134" customFormat="1" x14ac:dyDescent="0.25">
      <c r="A1179" s="241">
        <v>43361</v>
      </c>
      <c r="B1179" s="242">
        <v>180175159</v>
      </c>
      <c r="C1179" s="247">
        <v>22</v>
      </c>
      <c r="D1179" s="246">
        <v>2425763</v>
      </c>
      <c r="E1179" s="242">
        <v>180045338</v>
      </c>
      <c r="F1179" s="247">
        <v>1</v>
      </c>
      <c r="G1179" s="246">
        <v>110075</v>
      </c>
      <c r="H1179" s="245"/>
      <c r="I1179" s="245"/>
      <c r="J1179" s="246"/>
      <c r="K1179" s="138"/>
      <c r="L1179" s="138"/>
      <c r="M1179" s="138"/>
      <c r="N1179" s="138"/>
      <c r="O1179" s="138"/>
      <c r="P1179" s="138"/>
      <c r="Q1179" s="138"/>
      <c r="R1179" s="138"/>
    </row>
    <row r="1180" spans="1:18" s="134" customFormat="1" x14ac:dyDescent="0.25">
      <c r="A1180" s="241">
        <v>43361</v>
      </c>
      <c r="B1180" s="242">
        <v>180175162</v>
      </c>
      <c r="C1180" s="247">
        <v>1</v>
      </c>
      <c r="D1180" s="246">
        <v>44363</v>
      </c>
      <c r="E1180" s="242">
        <v>180045330</v>
      </c>
      <c r="F1180" s="247">
        <v>5</v>
      </c>
      <c r="G1180" s="246">
        <v>602088</v>
      </c>
      <c r="H1180" s="245"/>
      <c r="I1180" s="245"/>
      <c r="J1180" s="246"/>
      <c r="K1180" s="138"/>
      <c r="L1180" s="138"/>
      <c r="M1180" s="138"/>
      <c r="N1180" s="138"/>
      <c r="O1180" s="138"/>
      <c r="P1180" s="138"/>
      <c r="Q1180" s="138"/>
      <c r="R1180" s="138"/>
    </row>
    <row r="1181" spans="1:18" s="134" customFormat="1" x14ac:dyDescent="0.25">
      <c r="A1181" s="241">
        <v>43361</v>
      </c>
      <c r="B1181" s="242">
        <v>180175168</v>
      </c>
      <c r="C1181" s="247"/>
      <c r="D1181" s="246">
        <v>467163</v>
      </c>
      <c r="E1181" s="242"/>
      <c r="F1181" s="247"/>
      <c r="G1181" s="246"/>
      <c r="H1181" s="245"/>
      <c r="I1181" s="245"/>
      <c r="J1181" s="246"/>
      <c r="K1181" s="138"/>
      <c r="L1181" s="138"/>
      <c r="M1181" s="138"/>
      <c r="N1181" s="138"/>
      <c r="O1181" s="138"/>
      <c r="P1181" s="138"/>
      <c r="Q1181" s="138"/>
      <c r="R1181" s="138"/>
    </row>
    <row r="1182" spans="1:18" s="134" customFormat="1" x14ac:dyDescent="0.25">
      <c r="A1182" s="241">
        <v>43361</v>
      </c>
      <c r="B1182" s="242">
        <v>180175176</v>
      </c>
      <c r="C1182" s="247">
        <v>12</v>
      </c>
      <c r="D1182" s="246">
        <v>1267088</v>
      </c>
      <c r="E1182" s="242"/>
      <c r="F1182" s="247"/>
      <c r="G1182" s="246"/>
      <c r="H1182" s="245"/>
      <c r="I1182" s="245"/>
      <c r="J1182" s="246"/>
      <c r="K1182" s="138"/>
      <c r="L1182" s="138"/>
      <c r="M1182" s="138"/>
      <c r="N1182" s="138"/>
      <c r="O1182" s="138"/>
      <c r="P1182" s="138"/>
      <c r="Q1182" s="138"/>
      <c r="R1182" s="138"/>
    </row>
    <row r="1183" spans="1:18" s="134" customFormat="1" x14ac:dyDescent="0.25">
      <c r="A1183" s="241">
        <v>43361</v>
      </c>
      <c r="B1183" s="242">
        <v>180175193</v>
      </c>
      <c r="C1183" s="247">
        <v>5</v>
      </c>
      <c r="D1183" s="246">
        <v>561663</v>
      </c>
      <c r="E1183" s="242"/>
      <c r="F1183" s="247"/>
      <c r="G1183" s="246"/>
      <c r="H1183" s="245"/>
      <c r="I1183" s="245"/>
      <c r="J1183" s="246"/>
      <c r="K1183" s="138"/>
      <c r="L1183" s="138"/>
      <c r="M1183" s="138"/>
      <c r="N1183" s="138"/>
      <c r="O1183" s="138"/>
      <c r="P1183" s="138"/>
      <c r="Q1183" s="138"/>
      <c r="R1183" s="138"/>
    </row>
    <row r="1184" spans="1:18" s="134" customFormat="1" x14ac:dyDescent="0.25">
      <c r="A1184" s="241">
        <v>43361</v>
      </c>
      <c r="B1184" s="242">
        <v>180175196</v>
      </c>
      <c r="C1184" s="247">
        <v>3</v>
      </c>
      <c r="D1184" s="246">
        <v>306863</v>
      </c>
      <c r="E1184" s="242"/>
      <c r="F1184" s="247"/>
      <c r="G1184" s="246"/>
      <c r="H1184" s="245"/>
      <c r="I1184" s="245"/>
      <c r="J1184" s="246"/>
      <c r="K1184" s="138"/>
      <c r="L1184" s="138"/>
      <c r="M1184" s="138"/>
      <c r="N1184" s="138"/>
      <c r="O1184" s="138"/>
      <c r="P1184" s="138"/>
      <c r="Q1184" s="138"/>
      <c r="R1184" s="138"/>
    </row>
    <row r="1185" spans="1:18" s="134" customFormat="1" x14ac:dyDescent="0.25">
      <c r="A1185" s="241">
        <v>43361</v>
      </c>
      <c r="B1185" s="242">
        <v>180175209</v>
      </c>
      <c r="C1185" s="247">
        <v>4</v>
      </c>
      <c r="D1185" s="246">
        <v>335650</v>
      </c>
      <c r="E1185" s="242"/>
      <c r="F1185" s="247"/>
      <c r="G1185" s="246"/>
      <c r="H1185" s="245"/>
      <c r="I1185" s="245"/>
      <c r="J1185" s="246"/>
      <c r="K1185" s="138"/>
      <c r="L1185" s="138"/>
      <c r="M1185" s="138"/>
      <c r="N1185" s="138"/>
      <c r="O1185" s="138"/>
      <c r="P1185" s="138"/>
      <c r="Q1185" s="138"/>
      <c r="R1185" s="138"/>
    </row>
    <row r="1186" spans="1:18" s="134" customFormat="1" x14ac:dyDescent="0.25">
      <c r="A1186" s="241">
        <v>43361</v>
      </c>
      <c r="B1186" s="242">
        <v>180175220</v>
      </c>
      <c r="C1186" s="247">
        <v>2</v>
      </c>
      <c r="D1186" s="246">
        <v>213238</v>
      </c>
      <c r="E1186" s="242"/>
      <c r="F1186" s="247"/>
      <c r="G1186" s="246"/>
      <c r="H1186" s="245"/>
      <c r="I1186" s="245"/>
      <c r="J1186" s="246"/>
      <c r="K1186" s="138"/>
      <c r="L1186" s="138"/>
      <c r="M1186" s="138"/>
      <c r="N1186" s="138"/>
      <c r="O1186" s="138"/>
      <c r="P1186" s="138"/>
      <c r="Q1186" s="138"/>
      <c r="R1186" s="138"/>
    </row>
    <row r="1187" spans="1:18" s="134" customFormat="1" x14ac:dyDescent="0.25">
      <c r="A1187" s="241">
        <v>43361</v>
      </c>
      <c r="B1187" s="242">
        <v>180175225</v>
      </c>
      <c r="C1187" s="247">
        <v>1</v>
      </c>
      <c r="D1187" s="246">
        <v>90038</v>
      </c>
      <c r="E1187" s="242"/>
      <c r="F1187" s="247"/>
      <c r="G1187" s="246"/>
      <c r="H1187" s="245"/>
      <c r="I1187" s="245">
        <v>4999666</v>
      </c>
      <c r="J1187" s="246" t="s">
        <v>17</v>
      </c>
      <c r="K1187" s="138"/>
      <c r="L1187" s="138"/>
      <c r="M1187" s="138"/>
      <c r="N1187" s="138"/>
      <c r="O1187" s="138"/>
      <c r="P1187" s="138"/>
      <c r="Q1187" s="138"/>
      <c r="R1187" s="138"/>
    </row>
    <row r="1188" spans="1:18" s="134" customFormat="1" x14ac:dyDescent="0.25">
      <c r="A1188" s="241">
        <v>43362</v>
      </c>
      <c r="B1188" s="242">
        <v>180175238</v>
      </c>
      <c r="C1188" s="247">
        <v>22</v>
      </c>
      <c r="D1188" s="246">
        <v>2290313</v>
      </c>
      <c r="E1188" s="242">
        <v>180045348</v>
      </c>
      <c r="F1188" s="247">
        <v>6</v>
      </c>
      <c r="G1188" s="246">
        <v>755825</v>
      </c>
      <c r="H1188" s="245"/>
      <c r="I1188" s="245"/>
      <c r="J1188" s="246"/>
      <c r="K1188" s="138"/>
      <c r="L1188" s="138"/>
      <c r="M1188" s="138"/>
      <c r="N1188" s="138"/>
      <c r="O1188" s="138"/>
      <c r="P1188" s="138"/>
      <c r="Q1188" s="138"/>
      <c r="R1188" s="138"/>
    </row>
    <row r="1189" spans="1:18" s="134" customFormat="1" x14ac:dyDescent="0.25">
      <c r="A1189" s="241">
        <v>43362</v>
      </c>
      <c r="B1189" s="242">
        <v>180175246</v>
      </c>
      <c r="C1189" s="247">
        <v>2</v>
      </c>
      <c r="D1189" s="246">
        <v>186200</v>
      </c>
      <c r="E1189" s="242"/>
      <c r="F1189" s="247"/>
      <c r="G1189" s="246"/>
      <c r="H1189" s="245"/>
      <c r="I1189" s="245"/>
      <c r="J1189" s="246"/>
      <c r="K1189" s="138"/>
      <c r="L1189" s="138"/>
      <c r="M1189" s="138"/>
      <c r="N1189" s="138"/>
      <c r="O1189" s="138"/>
      <c r="P1189" s="138"/>
      <c r="Q1189" s="138"/>
      <c r="R1189" s="138"/>
    </row>
    <row r="1190" spans="1:18" s="134" customFormat="1" x14ac:dyDescent="0.25">
      <c r="A1190" s="241">
        <v>43362</v>
      </c>
      <c r="B1190" s="242">
        <v>180175249</v>
      </c>
      <c r="C1190" s="247">
        <v>3</v>
      </c>
      <c r="D1190" s="246">
        <v>224438</v>
      </c>
      <c r="E1190" s="242"/>
      <c r="F1190" s="247"/>
      <c r="G1190" s="246"/>
      <c r="H1190" s="245"/>
      <c r="I1190" s="245"/>
      <c r="J1190" s="246"/>
      <c r="K1190" s="138"/>
      <c r="L1190" s="138"/>
      <c r="M1190" s="138"/>
      <c r="N1190" s="138"/>
      <c r="O1190" s="138"/>
      <c r="P1190" s="138"/>
      <c r="Q1190" s="138"/>
      <c r="R1190" s="138"/>
    </row>
    <row r="1191" spans="1:18" s="134" customFormat="1" x14ac:dyDescent="0.25">
      <c r="A1191" s="241">
        <v>43362</v>
      </c>
      <c r="B1191" s="242">
        <v>180175269</v>
      </c>
      <c r="C1191" s="247">
        <v>10</v>
      </c>
      <c r="D1191" s="246">
        <v>1205838</v>
      </c>
      <c r="E1191" s="242"/>
      <c r="F1191" s="247"/>
      <c r="G1191" s="246"/>
      <c r="H1191" s="245"/>
      <c r="I1191" s="245"/>
      <c r="J1191" s="246"/>
      <c r="K1191" s="138"/>
      <c r="L1191" s="138"/>
      <c r="M1191" s="138"/>
      <c r="N1191" s="138"/>
      <c r="O1191" s="138"/>
      <c r="P1191" s="138"/>
      <c r="Q1191" s="138"/>
      <c r="R1191" s="138"/>
    </row>
    <row r="1192" spans="1:18" s="134" customFormat="1" x14ac:dyDescent="0.25">
      <c r="A1192" s="241">
        <v>43362</v>
      </c>
      <c r="B1192" s="242">
        <v>180175280</v>
      </c>
      <c r="C1192" s="247">
        <v>4</v>
      </c>
      <c r="D1192" s="246">
        <v>321300</v>
      </c>
      <c r="E1192" s="242"/>
      <c r="F1192" s="247"/>
      <c r="G1192" s="246"/>
      <c r="H1192" s="245"/>
      <c r="I1192" s="245"/>
      <c r="J1192" s="246"/>
      <c r="K1192" s="138"/>
      <c r="L1192" s="138"/>
      <c r="M1192" s="138"/>
      <c r="N1192" s="138"/>
      <c r="O1192" s="138"/>
      <c r="P1192" s="138"/>
      <c r="Q1192" s="138"/>
      <c r="R1192" s="138"/>
    </row>
    <row r="1193" spans="1:18" s="134" customFormat="1" x14ac:dyDescent="0.25">
      <c r="A1193" s="241">
        <v>43362</v>
      </c>
      <c r="B1193" s="242">
        <v>180175288</v>
      </c>
      <c r="C1193" s="247">
        <v>1</v>
      </c>
      <c r="D1193" s="246">
        <v>92313</v>
      </c>
      <c r="E1193" s="242"/>
      <c r="F1193" s="247"/>
      <c r="G1193" s="246"/>
      <c r="H1193" s="245"/>
      <c r="I1193" s="245"/>
      <c r="J1193" s="246"/>
      <c r="K1193" s="138"/>
      <c r="L1193" s="138"/>
      <c r="M1193" s="138"/>
      <c r="N1193" s="138"/>
      <c r="O1193" s="138"/>
      <c r="P1193" s="138"/>
      <c r="Q1193" s="138"/>
      <c r="R1193" s="138"/>
    </row>
    <row r="1194" spans="1:18" s="134" customFormat="1" x14ac:dyDescent="0.25">
      <c r="A1194" s="241">
        <v>43362</v>
      </c>
      <c r="B1194" s="242">
        <v>180175298</v>
      </c>
      <c r="C1194" s="247">
        <v>2</v>
      </c>
      <c r="D1194" s="246">
        <v>247888</v>
      </c>
      <c r="E1194" s="242"/>
      <c r="F1194" s="247"/>
      <c r="G1194" s="246"/>
      <c r="H1194" s="245"/>
      <c r="I1194" s="245"/>
      <c r="J1194" s="246"/>
      <c r="K1194" s="138"/>
      <c r="L1194" s="138"/>
      <c r="M1194" s="138"/>
      <c r="N1194" s="138"/>
      <c r="O1194" s="138"/>
      <c r="P1194" s="138"/>
      <c r="Q1194" s="138"/>
      <c r="R1194" s="138"/>
    </row>
    <row r="1195" spans="1:18" s="134" customFormat="1" x14ac:dyDescent="0.25">
      <c r="A1195" s="241">
        <v>43362</v>
      </c>
      <c r="B1195" s="242">
        <v>180175303</v>
      </c>
      <c r="C1195" s="247">
        <v>2</v>
      </c>
      <c r="D1195" s="246">
        <v>225838</v>
      </c>
      <c r="E1195" s="242"/>
      <c r="F1195" s="247"/>
      <c r="G1195" s="246"/>
      <c r="H1195" s="245"/>
      <c r="I1195" s="245">
        <v>4038303</v>
      </c>
      <c r="J1195" s="246" t="s">
        <v>17</v>
      </c>
      <c r="K1195" s="138"/>
      <c r="L1195" s="138"/>
      <c r="M1195" s="138"/>
      <c r="N1195" s="138"/>
      <c r="O1195" s="138"/>
      <c r="P1195" s="138"/>
      <c r="Q1195" s="138"/>
      <c r="R1195" s="138"/>
    </row>
    <row r="1196" spans="1:18" s="134" customFormat="1" x14ac:dyDescent="0.25">
      <c r="A1196" s="241">
        <v>43363</v>
      </c>
      <c r="B1196" s="242">
        <v>180175327</v>
      </c>
      <c r="C1196" s="247">
        <v>16</v>
      </c>
      <c r="D1196" s="246">
        <v>1501763</v>
      </c>
      <c r="E1196" s="242"/>
      <c r="F1196" s="247"/>
      <c r="G1196" s="246"/>
      <c r="H1196" s="245"/>
      <c r="I1196" s="245"/>
      <c r="J1196" s="246"/>
      <c r="K1196" s="138"/>
      <c r="L1196" s="138"/>
      <c r="M1196" s="138"/>
      <c r="N1196" s="138"/>
      <c r="O1196" s="138"/>
      <c r="P1196" s="138"/>
      <c r="Q1196" s="138"/>
      <c r="R1196" s="138"/>
    </row>
    <row r="1197" spans="1:18" s="134" customFormat="1" x14ac:dyDescent="0.25">
      <c r="A1197" s="241">
        <v>43363</v>
      </c>
      <c r="B1197" s="242">
        <v>180175331</v>
      </c>
      <c r="C1197" s="247">
        <v>8</v>
      </c>
      <c r="D1197" s="246">
        <v>724675</v>
      </c>
      <c r="E1197" s="242"/>
      <c r="F1197" s="247"/>
      <c r="G1197" s="246"/>
      <c r="H1197" s="245"/>
      <c r="I1197" s="245"/>
      <c r="J1197" s="246"/>
      <c r="K1197" s="138"/>
      <c r="L1197" s="138"/>
      <c r="M1197" s="138"/>
      <c r="N1197" s="138"/>
      <c r="O1197" s="138"/>
      <c r="P1197" s="138"/>
      <c r="Q1197" s="138"/>
      <c r="R1197" s="138"/>
    </row>
    <row r="1198" spans="1:18" s="134" customFormat="1" x14ac:dyDescent="0.25">
      <c r="A1198" s="241">
        <v>43363</v>
      </c>
      <c r="B1198" s="242">
        <v>180175337</v>
      </c>
      <c r="C1198" s="247">
        <v>3</v>
      </c>
      <c r="D1198" s="246">
        <v>305463</v>
      </c>
      <c r="E1198" s="242"/>
      <c r="F1198" s="247"/>
      <c r="G1198" s="246"/>
      <c r="H1198" s="245"/>
      <c r="I1198" s="245"/>
      <c r="J1198" s="246"/>
      <c r="K1198" s="138"/>
      <c r="L1198" s="138"/>
      <c r="M1198" s="138"/>
      <c r="N1198" s="138"/>
      <c r="O1198" s="138"/>
      <c r="P1198" s="138"/>
      <c r="Q1198" s="138"/>
      <c r="R1198" s="138"/>
    </row>
    <row r="1199" spans="1:18" s="134" customFormat="1" x14ac:dyDescent="0.25">
      <c r="A1199" s="241">
        <v>43363</v>
      </c>
      <c r="B1199" s="242">
        <v>180175342</v>
      </c>
      <c r="C1199" s="247">
        <v>2</v>
      </c>
      <c r="D1199" s="246">
        <v>236950</v>
      </c>
      <c r="E1199" s="242"/>
      <c r="F1199" s="247"/>
      <c r="G1199" s="246"/>
      <c r="H1199" s="245"/>
      <c r="I1199" s="245"/>
      <c r="J1199" s="246"/>
      <c r="K1199" s="138"/>
      <c r="L1199" s="138"/>
      <c r="M1199" s="138"/>
      <c r="N1199" s="138"/>
      <c r="O1199" s="138"/>
      <c r="P1199" s="138"/>
      <c r="Q1199" s="138"/>
      <c r="R1199" s="138"/>
    </row>
    <row r="1200" spans="1:18" s="134" customFormat="1" x14ac:dyDescent="0.25">
      <c r="A1200" s="241">
        <v>43363</v>
      </c>
      <c r="B1200" s="242">
        <v>180175347</v>
      </c>
      <c r="C1200" s="247">
        <v>1</v>
      </c>
      <c r="D1200" s="246">
        <v>144288</v>
      </c>
      <c r="E1200" s="242"/>
      <c r="F1200" s="247"/>
      <c r="G1200" s="246"/>
      <c r="H1200" s="245"/>
      <c r="I1200" s="245"/>
      <c r="J1200" s="246"/>
      <c r="K1200" s="138"/>
      <c r="L1200" s="138"/>
      <c r="M1200" s="138"/>
      <c r="N1200" s="138"/>
      <c r="O1200" s="138"/>
      <c r="P1200" s="138"/>
      <c r="Q1200" s="138"/>
      <c r="R1200" s="138"/>
    </row>
    <row r="1201" spans="1:18" s="134" customFormat="1" x14ac:dyDescent="0.25">
      <c r="A1201" s="241">
        <v>43363</v>
      </c>
      <c r="B1201" s="242">
        <v>180175362</v>
      </c>
      <c r="C1201" s="247">
        <v>7</v>
      </c>
      <c r="D1201" s="246">
        <v>796775</v>
      </c>
      <c r="E1201" s="242"/>
      <c r="F1201" s="247"/>
      <c r="G1201" s="246"/>
      <c r="H1201" s="245"/>
      <c r="I1201" s="245"/>
      <c r="J1201" s="246"/>
      <c r="K1201" s="138"/>
      <c r="L1201" s="138"/>
      <c r="M1201" s="138"/>
      <c r="N1201" s="138"/>
      <c r="O1201" s="138"/>
      <c r="P1201" s="138"/>
      <c r="Q1201" s="138"/>
      <c r="R1201" s="138"/>
    </row>
    <row r="1202" spans="1:18" s="134" customFormat="1" x14ac:dyDescent="0.25">
      <c r="A1202" s="241">
        <v>43363</v>
      </c>
      <c r="B1202" s="242">
        <v>180175365</v>
      </c>
      <c r="C1202" s="247">
        <v>2</v>
      </c>
      <c r="D1202" s="246">
        <v>292338</v>
      </c>
      <c r="E1202" s="242"/>
      <c r="F1202" s="247"/>
      <c r="G1202" s="246"/>
      <c r="H1202" s="245"/>
      <c r="I1202" s="245"/>
      <c r="J1202" s="246"/>
      <c r="K1202" s="138"/>
      <c r="L1202" s="138"/>
      <c r="M1202" s="138"/>
      <c r="N1202" s="138"/>
      <c r="O1202" s="138"/>
      <c r="P1202" s="138"/>
      <c r="Q1202" s="138"/>
      <c r="R1202" s="138"/>
    </row>
    <row r="1203" spans="1:18" s="134" customFormat="1" x14ac:dyDescent="0.25">
      <c r="A1203" s="241">
        <v>43363</v>
      </c>
      <c r="B1203" s="242">
        <v>180175376</v>
      </c>
      <c r="C1203" s="247">
        <v>2</v>
      </c>
      <c r="D1203" s="246">
        <v>236513</v>
      </c>
      <c r="E1203" s="242"/>
      <c r="F1203" s="247"/>
      <c r="G1203" s="246"/>
      <c r="H1203" s="245"/>
      <c r="I1203" s="245"/>
      <c r="J1203" s="246"/>
      <c r="K1203" s="138"/>
      <c r="L1203" s="138"/>
      <c r="M1203" s="138"/>
      <c r="N1203" s="138"/>
      <c r="O1203" s="138"/>
      <c r="P1203" s="138"/>
      <c r="Q1203" s="138"/>
      <c r="R1203" s="138"/>
    </row>
    <row r="1204" spans="1:18" s="134" customFormat="1" x14ac:dyDescent="0.25">
      <c r="A1204" s="241">
        <v>43363</v>
      </c>
      <c r="B1204" s="242">
        <v>180175382</v>
      </c>
      <c r="C1204" s="247">
        <v>1</v>
      </c>
      <c r="D1204" s="246">
        <v>155838</v>
      </c>
      <c r="E1204" s="242"/>
      <c r="F1204" s="247"/>
      <c r="G1204" s="246"/>
      <c r="H1204" s="245"/>
      <c r="I1204" s="245"/>
      <c r="J1204" s="246"/>
      <c r="K1204" s="138"/>
      <c r="L1204" s="138"/>
      <c r="M1204" s="138"/>
      <c r="N1204" s="138"/>
      <c r="O1204" s="138"/>
      <c r="P1204" s="138"/>
      <c r="Q1204" s="138"/>
      <c r="R1204" s="138"/>
    </row>
    <row r="1205" spans="1:18" s="134" customFormat="1" x14ac:dyDescent="0.25">
      <c r="A1205" s="241">
        <v>43363</v>
      </c>
      <c r="B1205" s="242">
        <v>180175389</v>
      </c>
      <c r="C1205" s="247">
        <v>1</v>
      </c>
      <c r="D1205" s="246">
        <v>123813</v>
      </c>
      <c r="E1205" s="242"/>
      <c r="F1205" s="247"/>
      <c r="G1205" s="246"/>
      <c r="H1205" s="245"/>
      <c r="I1205" s="245"/>
      <c r="J1205" s="246"/>
      <c r="K1205" s="138"/>
      <c r="L1205" s="138"/>
      <c r="M1205" s="138"/>
      <c r="N1205" s="138"/>
      <c r="O1205" s="138"/>
      <c r="P1205" s="138"/>
      <c r="Q1205" s="138"/>
      <c r="R1205" s="138"/>
    </row>
    <row r="1206" spans="1:18" s="134" customFormat="1" x14ac:dyDescent="0.25">
      <c r="A1206" s="241">
        <v>43363</v>
      </c>
      <c r="B1206" s="242">
        <v>180175390</v>
      </c>
      <c r="C1206" s="247">
        <v>1</v>
      </c>
      <c r="D1206" s="246">
        <v>187163</v>
      </c>
      <c r="E1206" s="242"/>
      <c r="F1206" s="247"/>
      <c r="G1206" s="246"/>
      <c r="H1206" s="245"/>
      <c r="I1206" s="245">
        <v>4705579</v>
      </c>
      <c r="J1206" s="246" t="s">
        <v>17</v>
      </c>
      <c r="K1206" s="138"/>
      <c r="L1206" s="138"/>
      <c r="M1206" s="138"/>
      <c r="N1206" s="138"/>
      <c r="O1206" s="138"/>
      <c r="P1206" s="138"/>
      <c r="Q1206" s="138"/>
      <c r="R1206" s="138"/>
    </row>
    <row r="1207" spans="1:18" s="134" customFormat="1" x14ac:dyDescent="0.25">
      <c r="A1207" s="241">
        <v>43364</v>
      </c>
      <c r="B1207" s="242">
        <v>180175409</v>
      </c>
      <c r="C1207" s="247">
        <v>20</v>
      </c>
      <c r="D1207" s="246">
        <v>2091425</v>
      </c>
      <c r="E1207" s="242">
        <v>180045382</v>
      </c>
      <c r="F1207" s="247">
        <v>4</v>
      </c>
      <c r="G1207" s="246">
        <v>417725</v>
      </c>
      <c r="H1207" s="245"/>
      <c r="I1207" s="245"/>
      <c r="J1207" s="246"/>
      <c r="K1207" s="138"/>
      <c r="L1207" s="138"/>
      <c r="M1207" s="138"/>
      <c r="N1207" s="138"/>
      <c r="O1207" s="138"/>
      <c r="P1207" s="138"/>
      <c r="Q1207" s="138"/>
      <c r="R1207" s="138"/>
    </row>
    <row r="1208" spans="1:18" s="134" customFormat="1" x14ac:dyDescent="0.25">
      <c r="A1208" s="241">
        <v>43364</v>
      </c>
      <c r="B1208" s="242">
        <v>180175410</v>
      </c>
      <c r="C1208" s="247">
        <v>1</v>
      </c>
      <c r="D1208" s="246">
        <v>77613</v>
      </c>
      <c r="E1208" s="242"/>
      <c r="F1208" s="247"/>
      <c r="G1208" s="246"/>
      <c r="H1208" s="245"/>
      <c r="I1208" s="245"/>
      <c r="J1208" s="246"/>
      <c r="K1208" s="138"/>
      <c r="L1208" s="138"/>
      <c r="M1208" s="138"/>
      <c r="N1208" s="138"/>
      <c r="O1208" s="138"/>
      <c r="P1208" s="138"/>
      <c r="Q1208" s="138"/>
      <c r="R1208" s="138"/>
    </row>
    <row r="1209" spans="1:18" s="134" customFormat="1" x14ac:dyDescent="0.25">
      <c r="A1209" s="241">
        <v>43364</v>
      </c>
      <c r="B1209" s="242">
        <v>180175424</v>
      </c>
      <c r="C1209" s="247">
        <v>5</v>
      </c>
      <c r="D1209" s="246">
        <v>494288</v>
      </c>
      <c r="E1209" s="242"/>
      <c r="F1209" s="247"/>
      <c r="G1209" s="246"/>
      <c r="H1209" s="245"/>
      <c r="I1209" s="245"/>
      <c r="J1209" s="246"/>
      <c r="K1209" s="138"/>
      <c r="L1209" s="138"/>
      <c r="M1209" s="138"/>
      <c r="N1209" s="138"/>
      <c r="O1209" s="138"/>
      <c r="P1209" s="138"/>
      <c r="Q1209" s="138"/>
      <c r="R1209" s="138"/>
    </row>
    <row r="1210" spans="1:18" s="134" customFormat="1" x14ac:dyDescent="0.25">
      <c r="A1210" s="241">
        <v>43364</v>
      </c>
      <c r="B1210" s="242">
        <v>180175439</v>
      </c>
      <c r="C1210" s="247">
        <v>3</v>
      </c>
      <c r="D1210" s="246">
        <v>330138</v>
      </c>
      <c r="E1210" s="242"/>
      <c r="F1210" s="247"/>
      <c r="G1210" s="246"/>
      <c r="H1210" s="245"/>
      <c r="I1210" s="245"/>
      <c r="J1210" s="246"/>
      <c r="K1210" s="138"/>
      <c r="L1210" s="138"/>
      <c r="M1210" s="138"/>
      <c r="N1210" s="138"/>
      <c r="O1210" s="138"/>
      <c r="P1210" s="138"/>
      <c r="Q1210" s="138"/>
      <c r="R1210" s="138"/>
    </row>
    <row r="1211" spans="1:18" s="134" customFormat="1" x14ac:dyDescent="0.25">
      <c r="A1211" s="241">
        <v>43364</v>
      </c>
      <c r="B1211" s="242">
        <v>180175446</v>
      </c>
      <c r="C1211" s="247">
        <v>3</v>
      </c>
      <c r="D1211" s="246">
        <v>235813</v>
      </c>
      <c r="E1211" s="242"/>
      <c r="F1211" s="247"/>
      <c r="G1211" s="246"/>
      <c r="H1211" s="245"/>
      <c r="I1211" s="245"/>
      <c r="J1211" s="246"/>
      <c r="K1211" s="138"/>
      <c r="L1211" s="138"/>
      <c r="M1211" s="138"/>
      <c r="N1211" s="138"/>
      <c r="O1211" s="138"/>
      <c r="P1211" s="138"/>
      <c r="Q1211" s="138"/>
      <c r="R1211" s="138"/>
    </row>
    <row r="1212" spans="1:18" s="134" customFormat="1" x14ac:dyDescent="0.25">
      <c r="A1212" s="241">
        <v>43364</v>
      </c>
      <c r="B1212" s="242">
        <v>180175458</v>
      </c>
      <c r="C1212" s="247">
        <v>3</v>
      </c>
      <c r="D1212" s="246">
        <v>250688</v>
      </c>
      <c r="E1212" s="242"/>
      <c r="F1212" s="247"/>
      <c r="G1212" s="246"/>
      <c r="H1212" s="245"/>
      <c r="I1212" s="245"/>
      <c r="J1212" s="246"/>
      <c r="K1212" s="138"/>
      <c r="L1212" s="138"/>
      <c r="M1212" s="138"/>
      <c r="N1212" s="138"/>
      <c r="O1212" s="138"/>
      <c r="P1212" s="138"/>
      <c r="Q1212" s="138"/>
      <c r="R1212" s="138"/>
    </row>
    <row r="1213" spans="1:18" s="134" customFormat="1" x14ac:dyDescent="0.25">
      <c r="A1213" s="241">
        <v>43364</v>
      </c>
      <c r="B1213" s="242">
        <v>180175462</v>
      </c>
      <c r="C1213" s="247">
        <v>2</v>
      </c>
      <c r="D1213" s="246">
        <v>201513</v>
      </c>
      <c r="E1213" s="242"/>
      <c r="F1213" s="247"/>
      <c r="G1213" s="246"/>
      <c r="H1213" s="245"/>
      <c r="I1213" s="245">
        <v>3263753</v>
      </c>
      <c r="J1213" s="246" t="s">
        <v>17</v>
      </c>
      <c r="K1213" s="138"/>
      <c r="L1213" s="138"/>
      <c r="M1213" s="138"/>
      <c r="N1213" s="138"/>
      <c r="O1213" s="138"/>
      <c r="P1213" s="138"/>
      <c r="Q1213" s="138"/>
      <c r="R1213" s="138"/>
    </row>
    <row r="1214" spans="1:18" s="134" customFormat="1" x14ac:dyDescent="0.25">
      <c r="A1214" s="241">
        <v>43365</v>
      </c>
      <c r="B1214" s="242">
        <v>180175471</v>
      </c>
      <c r="C1214" s="247">
        <v>16</v>
      </c>
      <c r="D1214" s="246">
        <v>1851413</v>
      </c>
      <c r="E1214" s="242">
        <v>180045394</v>
      </c>
      <c r="F1214" s="247">
        <v>4</v>
      </c>
      <c r="G1214" s="246">
        <v>401713</v>
      </c>
      <c r="H1214" s="245"/>
      <c r="I1214" s="245"/>
      <c r="J1214" s="246"/>
      <c r="K1214" s="138"/>
      <c r="L1214" s="138"/>
      <c r="M1214" s="138"/>
      <c r="N1214" s="138"/>
      <c r="O1214" s="138"/>
      <c r="P1214" s="138"/>
      <c r="Q1214" s="138"/>
      <c r="R1214" s="138"/>
    </row>
    <row r="1215" spans="1:18" s="134" customFormat="1" x14ac:dyDescent="0.25">
      <c r="A1215" s="241">
        <v>43365</v>
      </c>
      <c r="B1215" s="242">
        <v>180175483</v>
      </c>
      <c r="C1215" s="247">
        <v>8</v>
      </c>
      <c r="D1215" s="246">
        <v>880775</v>
      </c>
      <c r="E1215" s="242"/>
      <c r="F1215" s="247"/>
      <c r="G1215" s="246"/>
      <c r="H1215" s="245"/>
      <c r="I1215" s="245"/>
      <c r="J1215" s="246"/>
      <c r="K1215" s="138"/>
      <c r="L1215" s="138"/>
      <c r="M1215" s="138"/>
      <c r="N1215" s="138"/>
      <c r="O1215" s="138"/>
      <c r="P1215" s="138"/>
      <c r="Q1215" s="138"/>
      <c r="R1215" s="138"/>
    </row>
    <row r="1216" spans="1:18" s="134" customFormat="1" x14ac:dyDescent="0.25">
      <c r="A1216" s="241">
        <v>43365</v>
      </c>
      <c r="B1216" s="242">
        <v>180175485</v>
      </c>
      <c r="C1216" s="247">
        <v>2</v>
      </c>
      <c r="D1216" s="246">
        <v>280963</v>
      </c>
      <c r="E1216" s="242"/>
      <c r="F1216" s="247"/>
      <c r="G1216" s="246"/>
      <c r="H1216" s="245"/>
      <c r="I1216" s="245"/>
      <c r="J1216" s="246"/>
      <c r="K1216" s="138"/>
      <c r="L1216" s="138"/>
      <c r="M1216" s="138"/>
      <c r="N1216" s="138"/>
      <c r="O1216" s="138"/>
      <c r="P1216" s="138"/>
      <c r="Q1216" s="138"/>
      <c r="R1216" s="138"/>
    </row>
    <row r="1217" spans="1:18" s="134" customFormat="1" x14ac:dyDescent="0.25">
      <c r="A1217" s="241">
        <v>43365</v>
      </c>
      <c r="B1217" s="242">
        <v>180175512</v>
      </c>
      <c r="C1217" s="247">
        <v>7</v>
      </c>
      <c r="D1217" s="246">
        <v>846650</v>
      </c>
      <c r="E1217" s="242"/>
      <c r="F1217" s="247"/>
      <c r="G1217" s="246"/>
      <c r="H1217" s="245"/>
      <c r="I1217" s="245"/>
      <c r="J1217" s="246"/>
      <c r="K1217" s="138"/>
      <c r="L1217" s="138"/>
      <c r="M1217" s="138"/>
      <c r="N1217" s="138"/>
      <c r="O1217" s="138"/>
      <c r="P1217" s="138"/>
      <c r="Q1217" s="138"/>
      <c r="R1217" s="138"/>
    </row>
    <row r="1218" spans="1:18" s="134" customFormat="1" x14ac:dyDescent="0.25">
      <c r="A1218" s="241">
        <v>43365</v>
      </c>
      <c r="B1218" s="242">
        <v>180175522</v>
      </c>
      <c r="C1218" s="247">
        <v>1</v>
      </c>
      <c r="D1218" s="246">
        <v>141838</v>
      </c>
      <c r="E1218" s="242"/>
      <c r="F1218" s="247"/>
      <c r="G1218" s="246"/>
      <c r="H1218" s="245"/>
      <c r="I1218" s="245">
        <v>3599926</v>
      </c>
      <c r="J1218" s="246" t="s">
        <v>17</v>
      </c>
      <c r="K1218" s="138"/>
      <c r="L1218" s="138"/>
      <c r="M1218" s="138"/>
      <c r="N1218" s="138"/>
      <c r="O1218" s="138"/>
      <c r="P1218" s="138"/>
      <c r="Q1218" s="138"/>
      <c r="R1218" s="138"/>
    </row>
    <row r="1219" spans="1:18" s="134" customFormat="1" x14ac:dyDescent="0.25">
      <c r="A1219" s="241">
        <v>43367</v>
      </c>
      <c r="B1219" s="242">
        <v>180175617</v>
      </c>
      <c r="C1219" s="247">
        <v>35</v>
      </c>
      <c r="D1219" s="246">
        <v>3883425</v>
      </c>
      <c r="E1219" s="242"/>
      <c r="F1219" s="247"/>
      <c r="G1219" s="246"/>
      <c r="H1219" s="245"/>
      <c r="I1219" s="245"/>
      <c r="J1219" s="246"/>
      <c r="K1219" s="138"/>
      <c r="L1219" s="138"/>
      <c r="M1219" s="138"/>
      <c r="N1219" s="138"/>
      <c r="O1219" s="138"/>
      <c r="P1219" s="138"/>
      <c r="Q1219" s="138"/>
      <c r="R1219" s="138"/>
    </row>
    <row r="1220" spans="1:18" s="134" customFormat="1" x14ac:dyDescent="0.25">
      <c r="A1220" s="241">
        <v>43367</v>
      </c>
      <c r="B1220" s="242">
        <v>180175629</v>
      </c>
      <c r="C1220" s="247">
        <v>22</v>
      </c>
      <c r="D1220" s="246">
        <v>1985900</v>
      </c>
      <c r="E1220" s="242"/>
      <c r="F1220" s="247"/>
      <c r="G1220" s="246"/>
      <c r="H1220" s="245"/>
      <c r="I1220" s="245"/>
      <c r="J1220" s="246"/>
      <c r="K1220" s="138"/>
      <c r="L1220" s="138"/>
      <c r="M1220" s="138"/>
      <c r="N1220" s="138"/>
      <c r="O1220" s="138"/>
      <c r="P1220" s="138"/>
      <c r="Q1220" s="138"/>
      <c r="R1220" s="138"/>
    </row>
    <row r="1221" spans="1:18" s="134" customFormat="1" x14ac:dyDescent="0.25">
      <c r="A1221" s="241">
        <v>43367</v>
      </c>
      <c r="B1221" s="242">
        <v>180175633</v>
      </c>
      <c r="C1221" s="247">
        <v>2</v>
      </c>
      <c r="D1221" s="246">
        <v>204400</v>
      </c>
      <c r="E1221" s="242"/>
      <c r="F1221" s="247"/>
      <c r="G1221" s="246"/>
      <c r="H1221" s="245"/>
      <c r="I1221" s="245"/>
      <c r="J1221" s="246"/>
      <c r="K1221" s="138"/>
      <c r="L1221" s="138"/>
      <c r="M1221" s="138"/>
      <c r="N1221" s="138"/>
      <c r="O1221" s="138"/>
      <c r="P1221" s="138"/>
      <c r="Q1221" s="138"/>
      <c r="R1221" s="138"/>
    </row>
    <row r="1222" spans="1:18" s="134" customFormat="1" x14ac:dyDescent="0.25">
      <c r="A1222" s="241">
        <v>43367</v>
      </c>
      <c r="B1222" s="242">
        <v>180175657</v>
      </c>
      <c r="C1222" s="247">
        <v>15</v>
      </c>
      <c r="D1222" s="246">
        <v>1484175</v>
      </c>
      <c r="E1222" s="242"/>
      <c r="F1222" s="247"/>
      <c r="G1222" s="246"/>
      <c r="H1222" s="245"/>
      <c r="I1222" s="245"/>
      <c r="J1222" s="246"/>
      <c r="K1222" s="138"/>
      <c r="L1222" s="138"/>
      <c r="M1222" s="138"/>
      <c r="N1222" s="138"/>
      <c r="O1222" s="138"/>
      <c r="P1222" s="138"/>
      <c r="Q1222" s="138"/>
      <c r="R1222" s="138"/>
    </row>
    <row r="1223" spans="1:18" s="134" customFormat="1" x14ac:dyDescent="0.25">
      <c r="A1223" s="241">
        <v>43367</v>
      </c>
      <c r="B1223" s="242">
        <v>180175667</v>
      </c>
      <c r="C1223" s="247">
        <v>14</v>
      </c>
      <c r="D1223" s="246">
        <v>807363</v>
      </c>
      <c r="E1223" s="242"/>
      <c r="F1223" s="247"/>
      <c r="G1223" s="246"/>
      <c r="H1223" s="245"/>
      <c r="I1223" s="245"/>
      <c r="J1223" s="246"/>
      <c r="K1223" s="138"/>
      <c r="L1223" s="138"/>
      <c r="M1223" s="138"/>
      <c r="N1223" s="138"/>
      <c r="O1223" s="138"/>
      <c r="P1223" s="138"/>
      <c r="Q1223" s="138"/>
      <c r="R1223" s="138"/>
    </row>
    <row r="1224" spans="1:18" s="134" customFormat="1" x14ac:dyDescent="0.25">
      <c r="A1224" s="241">
        <v>43367</v>
      </c>
      <c r="B1224" s="242">
        <v>180175677</v>
      </c>
      <c r="C1224" s="247">
        <v>3</v>
      </c>
      <c r="D1224" s="246">
        <v>200725</v>
      </c>
      <c r="E1224" s="242"/>
      <c r="F1224" s="247"/>
      <c r="G1224" s="246"/>
      <c r="H1224" s="245"/>
      <c r="I1224" s="245">
        <v>8565988</v>
      </c>
      <c r="J1224" s="246" t="s">
        <v>17</v>
      </c>
      <c r="K1224" s="138"/>
      <c r="L1224" s="138"/>
      <c r="M1224" s="138"/>
      <c r="N1224" s="138"/>
      <c r="O1224" s="138"/>
      <c r="P1224" s="138"/>
      <c r="Q1224" s="138"/>
      <c r="R1224" s="138"/>
    </row>
    <row r="1225" spans="1:18" s="134" customFormat="1" x14ac:dyDescent="0.25">
      <c r="A1225" s="241">
        <v>43368</v>
      </c>
      <c r="B1225" s="242">
        <v>180175697</v>
      </c>
      <c r="C1225" s="247">
        <v>28</v>
      </c>
      <c r="D1225" s="246">
        <v>3214663</v>
      </c>
      <c r="E1225" s="242">
        <v>180045436</v>
      </c>
      <c r="F1225" s="247">
        <v>4</v>
      </c>
      <c r="G1225" s="246">
        <v>402850</v>
      </c>
      <c r="H1225" s="245"/>
      <c r="I1225" s="245"/>
      <c r="J1225" s="246"/>
      <c r="K1225" s="138"/>
      <c r="L1225" s="138"/>
      <c r="M1225" s="138"/>
      <c r="N1225" s="138"/>
      <c r="O1225" s="138"/>
      <c r="P1225" s="138"/>
      <c r="Q1225" s="138"/>
      <c r="R1225" s="138"/>
    </row>
    <row r="1226" spans="1:18" s="134" customFormat="1" x14ac:dyDescent="0.25">
      <c r="A1226" s="241">
        <v>43368</v>
      </c>
      <c r="B1226" s="242">
        <v>180175706</v>
      </c>
      <c r="C1226" s="247">
        <v>4</v>
      </c>
      <c r="D1226" s="246">
        <v>559475</v>
      </c>
      <c r="E1226" s="242"/>
      <c r="F1226" s="247"/>
      <c r="G1226" s="246"/>
      <c r="H1226" s="245"/>
      <c r="I1226" s="245"/>
      <c r="J1226" s="246"/>
      <c r="K1226" s="138"/>
      <c r="L1226" s="138"/>
      <c r="M1226" s="138"/>
      <c r="N1226" s="138"/>
      <c r="O1226" s="138"/>
      <c r="P1226" s="138"/>
      <c r="Q1226" s="138"/>
      <c r="R1226" s="138"/>
    </row>
    <row r="1227" spans="1:18" s="134" customFormat="1" x14ac:dyDescent="0.25">
      <c r="A1227" s="241">
        <v>43368</v>
      </c>
      <c r="B1227" s="242">
        <v>180175718</v>
      </c>
      <c r="C1227" s="247">
        <v>1</v>
      </c>
      <c r="D1227" s="246">
        <v>107188</v>
      </c>
      <c r="E1227" s="242"/>
      <c r="F1227" s="247"/>
      <c r="G1227" s="246"/>
      <c r="H1227" s="245"/>
      <c r="I1227" s="245"/>
      <c r="J1227" s="246"/>
      <c r="K1227" s="138"/>
      <c r="L1227" s="138"/>
      <c r="M1227" s="138"/>
      <c r="N1227" s="138"/>
      <c r="O1227" s="138"/>
      <c r="P1227" s="138"/>
      <c r="Q1227" s="138"/>
      <c r="R1227" s="138"/>
    </row>
    <row r="1228" spans="1:18" s="134" customFormat="1" x14ac:dyDescent="0.25">
      <c r="A1228" s="241">
        <v>43368</v>
      </c>
      <c r="B1228" s="242">
        <v>180175736</v>
      </c>
      <c r="C1228" s="247">
        <v>10</v>
      </c>
      <c r="D1228" s="246">
        <v>1123500</v>
      </c>
      <c r="E1228" s="242"/>
      <c r="F1228" s="247"/>
      <c r="G1228" s="246"/>
      <c r="H1228" s="245"/>
      <c r="I1228" s="245"/>
      <c r="J1228" s="246"/>
      <c r="K1228" s="138"/>
      <c r="L1228" s="138"/>
      <c r="M1228" s="138"/>
      <c r="N1228" s="138"/>
      <c r="O1228" s="138"/>
      <c r="P1228" s="138"/>
      <c r="Q1228" s="138"/>
      <c r="R1228" s="138"/>
    </row>
    <row r="1229" spans="1:18" s="134" customFormat="1" x14ac:dyDescent="0.25">
      <c r="A1229" s="241">
        <v>43368</v>
      </c>
      <c r="B1229" s="242">
        <v>180175739</v>
      </c>
      <c r="C1229" s="247">
        <v>7</v>
      </c>
      <c r="D1229" s="246">
        <v>722838</v>
      </c>
      <c r="E1229" s="242"/>
      <c r="F1229" s="247"/>
      <c r="G1229" s="246"/>
      <c r="H1229" s="245"/>
      <c r="I1229" s="245"/>
      <c r="J1229" s="246"/>
      <c r="K1229" s="138"/>
      <c r="L1229" s="138"/>
      <c r="M1229" s="138"/>
      <c r="N1229" s="138"/>
      <c r="O1229" s="138"/>
      <c r="P1229" s="138"/>
      <c r="Q1229" s="138"/>
      <c r="R1229" s="138"/>
    </row>
    <row r="1230" spans="1:18" s="134" customFormat="1" x14ac:dyDescent="0.25">
      <c r="A1230" s="241">
        <v>43368</v>
      </c>
      <c r="B1230" s="242">
        <v>180175759</v>
      </c>
      <c r="C1230" s="247">
        <v>2</v>
      </c>
      <c r="D1230" s="246">
        <v>140088</v>
      </c>
      <c r="E1230" s="242"/>
      <c r="F1230" s="247"/>
      <c r="G1230" s="246"/>
      <c r="H1230" s="245"/>
      <c r="I1230" s="245"/>
      <c r="J1230" s="246"/>
      <c r="K1230" s="138"/>
      <c r="L1230" s="138"/>
      <c r="M1230" s="138"/>
      <c r="N1230" s="138"/>
      <c r="O1230" s="138"/>
      <c r="P1230" s="138"/>
      <c r="Q1230" s="138"/>
      <c r="R1230" s="138"/>
    </row>
    <row r="1231" spans="1:18" s="134" customFormat="1" x14ac:dyDescent="0.25">
      <c r="A1231" s="241">
        <v>43368</v>
      </c>
      <c r="B1231" s="242">
        <v>180175766</v>
      </c>
      <c r="C1231" s="247">
        <v>2</v>
      </c>
      <c r="D1231" s="246">
        <v>147525</v>
      </c>
      <c r="E1231" s="242"/>
      <c r="F1231" s="247"/>
      <c r="G1231" s="246"/>
      <c r="H1231" s="245"/>
      <c r="I1231" s="245">
        <v>5612427</v>
      </c>
      <c r="J1231" s="246" t="s">
        <v>17</v>
      </c>
      <c r="K1231" s="138"/>
      <c r="L1231" s="138"/>
      <c r="M1231" s="138"/>
      <c r="N1231" s="138"/>
      <c r="O1231" s="138"/>
      <c r="P1231" s="138"/>
      <c r="Q1231" s="138"/>
      <c r="R1231" s="138"/>
    </row>
    <row r="1232" spans="1:18" s="134" customFormat="1" x14ac:dyDescent="0.25">
      <c r="A1232" s="241">
        <v>43369</v>
      </c>
      <c r="B1232" s="242">
        <v>180175788</v>
      </c>
      <c r="C1232" s="247">
        <v>20</v>
      </c>
      <c r="D1232" s="246">
        <v>2213313</v>
      </c>
      <c r="E1232" s="242">
        <v>180045453</v>
      </c>
      <c r="F1232" s="247">
        <v>10</v>
      </c>
      <c r="G1232" s="246">
        <v>1076163</v>
      </c>
      <c r="H1232" s="245"/>
      <c r="I1232" s="245"/>
      <c r="J1232" s="246"/>
      <c r="K1232" s="138"/>
      <c r="L1232" s="138"/>
      <c r="M1232" s="138"/>
      <c r="N1232" s="138"/>
      <c r="O1232" s="138"/>
      <c r="P1232" s="138"/>
      <c r="Q1232" s="138"/>
      <c r="R1232" s="138"/>
    </row>
    <row r="1233" spans="1:18" s="134" customFormat="1" x14ac:dyDescent="0.25">
      <c r="A1233" s="241">
        <v>43369</v>
      </c>
      <c r="B1233" s="242">
        <v>180175793</v>
      </c>
      <c r="C1233" s="247">
        <v>4</v>
      </c>
      <c r="D1233" s="246">
        <v>368025</v>
      </c>
      <c r="E1233" s="242"/>
      <c r="F1233" s="247"/>
      <c r="G1233" s="246"/>
      <c r="H1233" s="245"/>
      <c r="I1233" s="245"/>
      <c r="J1233" s="246"/>
      <c r="K1233" s="138"/>
      <c r="L1233" s="138"/>
      <c r="M1233" s="138"/>
      <c r="N1233" s="138"/>
      <c r="O1233" s="138"/>
      <c r="P1233" s="138"/>
      <c r="Q1233" s="138"/>
      <c r="R1233" s="138"/>
    </row>
    <row r="1234" spans="1:18" s="134" customFormat="1" x14ac:dyDescent="0.25">
      <c r="A1234" s="241">
        <v>43369</v>
      </c>
      <c r="B1234" s="242">
        <v>180175802</v>
      </c>
      <c r="C1234" s="247">
        <v>3</v>
      </c>
      <c r="D1234" s="246">
        <v>211050</v>
      </c>
      <c r="E1234" s="242"/>
      <c r="F1234" s="247"/>
      <c r="G1234" s="246"/>
      <c r="H1234" s="245"/>
      <c r="I1234" s="245"/>
      <c r="J1234" s="246"/>
      <c r="K1234" s="138"/>
      <c r="L1234" s="138"/>
      <c r="M1234" s="138"/>
      <c r="N1234" s="138"/>
      <c r="O1234" s="138"/>
      <c r="P1234" s="138"/>
      <c r="Q1234" s="138"/>
      <c r="R1234" s="138"/>
    </row>
    <row r="1235" spans="1:18" s="134" customFormat="1" x14ac:dyDescent="0.25">
      <c r="A1235" s="241">
        <v>43369</v>
      </c>
      <c r="B1235" s="242">
        <v>180175822</v>
      </c>
      <c r="C1235" s="247">
        <v>8</v>
      </c>
      <c r="D1235" s="246">
        <v>1058488</v>
      </c>
      <c r="E1235" s="242"/>
      <c r="F1235" s="247"/>
      <c r="G1235" s="246"/>
      <c r="H1235" s="245"/>
      <c r="I1235" s="245"/>
      <c r="J1235" s="246"/>
      <c r="K1235" s="138"/>
      <c r="L1235" s="138"/>
      <c r="M1235" s="138"/>
      <c r="N1235" s="138"/>
      <c r="O1235" s="138"/>
      <c r="P1235" s="138"/>
      <c r="Q1235" s="138"/>
      <c r="R1235" s="138"/>
    </row>
    <row r="1236" spans="1:18" s="134" customFormat="1" x14ac:dyDescent="0.25">
      <c r="A1236" s="241">
        <v>43369</v>
      </c>
      <c r="B1236" s="242">
        <v>180175839</v>
      </c>
      <c r="C1236" s="247">
        <v>1</v>
      </c>
      <c r="D1236" s="246">
        <v>148575</v>
      </c>
      <c r="E1236" s="242"/>
      <c r="F1236" s="247"/>
      <c r="G1236" s="246"/>
      <c r="H1236" s="245"/>
      <c r="I1236" s="245"/>
      <c r="J1236" s="246"/>
      <c r="K1236" s="138"/>
      <c r="L1236" s="138"/>
      <c r="M1236" s="138"/>
      <c r="N1236" s="138"/>
      <c r="O1236" s="138"/>
      <c r="P1236" s="138"/>
      <c r="Q1236" s="138"/>
      <c r="R1236" s="138"/>
    </row>
    <row r="1237" spans="1:18" s="134" customFormat="1" x14ac:dyDescent="0.25">
      <c r="A1237" s="241">
        <v>43369</v>
      </c>
      <c r="B1237" s="242">
        <v>180175845</v>
      </c>
      <c r="C1237" s="247">
        <v>5</v>
      </c>
      <c r="D1237" s="246">
        <v>410725</v>
      </c>
      <c r="E1237" s="242"/>
      <c r="F1237" s="247"/>
      <c r="G1237" s="246"/>
      <c r="H1237" s="245"/>
      <c r="I1237" s="245"/>
      <c r="J1237" s="246"/>
      <c r="K1237" s="138"/>
      <c r="L1237" s="138"/>
      <c r="M1237" s="138"/>
      <c r="N1237" s="138"/>
      <c r="O1237" s="138"/>
      <c r="P1237" s="138"/>
      <c r="Q1237" s="138"/>
      <c r="R1237" s="138"/>
    </row>
    <row r="1238" spans="1:18" s="134" customFormat="1" x14ac:dyDescent="0.25">
      <c r="A1238" s="241">
        <v>43369</v>
      </c>
      <c r="B1238" s="242">
        <v>180175846</v>
      </c>
      <c r="C1238" s="247">
        <v>2</v>
      </c>
      <c r="D1238" s="246">
        <v>199588</v>
      </c>
      <c r="E1238" s="242"/>
      <c r="F1238" s="247"/>
      <c r="G1238" s="246"/>
      <c r="H1238" s="245"/>
      <c r="I1238" s="245">
        <v>3533601</v>
      </c>
      <c r="J1238" s="246" t="s">
        <v>17</v>
      </c>
      <c r="K1238" s="138"/>
      <c r="L1238" s="138"/>
      <c r="M1238" s="138"/>
      <c r="N1238" s="138"/>
      <c r="O1238" s="138"/>
      <c r="P1238" s="138"/>
      <c r="Q1238" s="138"/>
      <c r="R1238" s="138"/>
    </row>
    <row r="1239" spans="1:18" s="134" customFormat="1" x14ac:dyDescent="0.25">
      <c r="A1239" s="241">
        <v>43370</v>
      </c>
      <c r="B1239" s="242">
        <v>180175865</v>
      </c>
      <c r="C1239" s="247">
        <v>24</v>
      </c>
      <c r="D1239" s="246">
        <v>2438100</v>
      </c>
      <c r="E1239" s="242">
        <v>180045466</v>
      </c>
      <c r="F1239" s="247">
        <v>2</v>
      </c>
      <c r="G1239" s="246">
        <v>210613</v>
      </c>
      <c r="H1239" s="245"/>
      <c r="I1239" s="245"/>
      <c r="J1239" s="246"/>
      <c r="K1239" s="138"/>
      <c r="L1239" s="138"/>
      <c r="M1239" s="138"/>
      <c r="N1239" s="138"/>
      <c r="O1239" s="138"/>
      <c r="P1239" s="138"/>
      <c r="Q1239" s="138"/>
      <c r="R1239" s="138"/>
    </row>
    <row r="1240" spans="1:18" s="134" customFormat="1" x14ac:dyDescent="0.25">
      <c r="A1240" s="241">
        <v>43370</v>
      </c>
      <c r="B1240" s="242">
        <v>180175873</v>
      </c>
      <c r="C1240" s="247">
        <v>6</v>
      </c>
      <c r="D1240" s="246">
        <v>711550</v>
      </c>
      <c r="E1240" s="242"/>
      <c r="F1240" s="247"/>
      <c r="G1240" s="246"/>
      <c r="H1240" s="245"/>
      <c r="I1240" s="245"/>
      <c r="J1240" s="246"/>
      <c r="K1240" s="138"/>
      <c r="L1240" s="138"/>
      <c r="M1240" s="138"/>
      <c r="N1240" s="138"/>
      <c r="O1240" s="138"/>
      <c r="P1240" s="138"/>
      <c r="Q1240" s="138"/>
      <c r="R1240" s="138"/>
    </row>
    <row r="1241" spans="1:18" s="134" customFormat="1" x14ac:dyDescent="0.25">
      <c r="A1241" s="241">
        <v>43370</v>
      </c>
      <c r="B1241" s="242">
        <v>180175877</v>
      </c>
      <c r="C1241" s="247">
        <v>9</v>
      </c>
      <c r="D1241" s="246">
        <v>781288</v>
      </c>
      <c r="E1241" s="242"/>
      <c r="F1241" s="247"/>
      <c r="G1241" s="246"/>
      <c r="H1241" s="245"/>
      <c r="I1241" s="245"/>
      <c r="J1241" s="246"/>
      <c r="K1241" s="138"/>
      <c r="L1241" s="138"/>
      <c r="M1241" s="138"/>
      <c r="N1241" s="138"/>
      <c r="O1241" s="138"/>
      <c r="P1241" s="138"/>
      <c r="Q1241" s="138"/>
      <c r="R1241" s="138"/>
    </row>
    <row r="1242" spans="1:18" s="134" customFormat="1" x14ac:dyDescent="0.25">
      <c r="A1242" s="241">
        <v>43370</v>
      </c>
      <c r="B1242" s="242">
        <v>180175890</v>
      </c>
      <c r="C1242" s="247">
        <v>5</v>
      </c>
      <c r="D1242" s="246">
        <v>476613</v>
      </c>
      <c r="E1242" s="242"/>
      <c r="F1242" s="247"/>
      <c r="G1242" s="246"/>
      <c r="H1242" s="245"/>
      <c r="I1242" s="245"/>
      <c r="J1242" s="246"/>
      <c r="K1242" s="138"/>
      <c r="L1242" s="138"/>
      <c r="M1242" s="138"/>
      <c r="N1242" s="138"/>
      <c r="O1242" s="138"/>
      <c r="P1242" s="138"/>
      <c r="Q1242" s="138"/>
      <c r="R1242" s="138"/>
    </row>
    <row r="1243" spans="1:18" s="134" customFormat="1" x14ac:dyDescent="0.25">
      <c r="A1243" s="241">
        <v>43370</v>
      </c>
      <c r="B1243" s="242">
        <v>180175914</v>
      </c>
      <c r="C1243" s="247">
        <v>9</v>
      </c>
      <c r="D1243" s="246">
        <v>1088588</v>
      </c>
      <c r="E1243" s="242"/>
      <c r="F1243" s="247"/>
      <c r="G1243" s="246"/>
      <c r="H1243" s="245"/>
      <c r="I1243" s="245"/>
      <c r="J1243" s="246"/>
      <c r="K1243" s="138"/>
      <c r="L1243" s="138"/>
      <c r="M1243" s="138"/>
      <c r="N1243" s="138"/>
      <c r="O1243" s="138"/>
      <c r="P1243" s="138"/>
      <c r="Q1243" s="138"/>
      <c r="R1243" s="138"/>
    </row>
    <row r="1244" spans="1:18" s="134" customFormat="1" x14ac:dyDescent="0.25">
      <c r="A1244" s="241">
        <v>43370</v>
      </c>
      <c r="B1244" s="242">
        <v>180175916</v>
      </c>
      <c r="C1244" s="247">
        <v>3</v>
      </c>
      <c r="D1244" s="246">
        <v>352625</v>
      </c>
      <c r="E1244" s="242"/>
      <c r="F1244" s="247"/>
      <c r="G1244" s="246"/>
      <c r="H1244" s="245"/>
      <c r="I1244" s="245"/>
      <c r="J1244" s="246"/>
      <c r="K1244" s="138"/>
      <c r="L1244" s="138"/>
      <c r="M1244" s="138"/>
      <c r="N1244" s="138"/>
      <c r="O1244" s="138"/>
      <c r="P1244" s="138"/>
      <c r="Q1244" s="138"/>
      <c r="R1244" s="138"/>
    </row>
    <row r="1245" spans="1:18" s="134" customFormat="1" x14ac:dyDescent="0.25">
      <c r="A1245" s="241">
        <v>43370</v>
      </c>
      <c r="B1245" s="242">
        <v>180175927</v>
      </c>
      <c r="C1245" s="247">
        <v>1</v>
      </c>
      <c r="D1245" s="246">
        <v>101500</v>
      </c>
      <c r="E1245" s="242"/>
      <c r="F1245" s="247"/>
      <c r="G1245" s="246"/>
      <c r="H1245" s="245"/>
      <c r="I1245" s="245">
        <v>5739651</v>
      </c>
      <c r="J1245" s="246" t="s">
        <v>17</v>
      </c>
      <c r="K1245" s="138"/>
      <c r="L1245" s="138"/>
      <c r="M1245" s="138"/>
      <c r="N1245" s="138"/>
      <c r="O1245" s="138"/>
      <c r="P1245" s="138"/>
      <c r="Q1245" s="138"/>
      <c r="R1245" s="138"/>
    </row>
    <row r="1246" spans="1:18" s="134" customFormat="1" x14ac:dyDescent="0.25">
      <c r="A1246" s="241">
        <v>43371</v>
      </c>
      <c r="B1246" s="242">
        <v>180175944</v>
      </c>
      <c r="C1246" s="247">
        <v>20</v>
      </c>
      <c r="D1246" s="246">
        <v>2139463</v>
      </c>
      <c r="E1246" s="242">
        <v>180045479</v>
      </c>
      <c r="F1246" s="247">
        <v>2</v>
      </c>
      <c r="G1246" s="246">
        <v>230650</v>
      </c>
      <c r="H1246" s="245"/>
      <c r="I1246" s="245"/>
      <c r="J1246" s="246"/>
      <c r="K1246" s="138"/>
      <c r="L1246" s="138"/>
      <c r="M1246" s="138"/>
      <c r="N1246" s="138"/>
      <c r="O1246" s="138"/>
      <c r="P1246" s="138"/>
      <c r="Q1246" s="138"/>
      <c r="R1246" s="138"/>
    </row>
    <row r="1247" spans="1:18" s="134" customFormat="1" x14ac:dyDescent="0.25">
      <c r="A1247" s="241">
        <v>43371</v>
      </c>
      <c r="B1247" s="242">
        <v>180175946</v>
      </c>
      <c r="C1247" s="247">
        <v>6</v>
      </c>
      <c r="D1247" s="246">
        <v>711550</v>
      </c>
      <c r="E1247" s="242"/>
      <c r="F1247" s="247"/>
      <c r="G1247" s="246"/>
      <c r="H1247" s="245"/>
      <c r="I1247" s="245"/>
      <c r="J1247" s="246"/>
      <c r="K1247" s="138"/>
      <c r="L1247" s="138"/>
      <c r="M1247" s="138"/>
      <c r="N1247" s="138"/>
      <c r="O1247" s="138"/>
      <c r="P1247" s="138"/>
      <c r="Q1247" s="138"/>
      <c r="R1247" s="138"/>
    </row>
    <row r="1248" spans="1:18" s="134" customFormat="1" x14ac:dyDescent="0.25">
      <c r="A1248" s="241">
        <v>43371</v>
      </c>
      <c r="B1248" s="242">
        <v>180175953</v>
      </c>
      <c r="C1248" s="247">
        <v>9</v>
      </c>
      <c r="D1248" s="246">
        <v>897488</v>
      </c>
      <c r="E1248" s="242"/>
      <c r="F1248" s="247"/>
      <c r="G1248" s="246"/>
      <c r="H1248" s="245"/>
      <c r="I1248" s="245"/>
      <c r="J1248" s="246"/>
      <c r="K1248" s="138"/>
      <c r="L1248" s="138"/>
      <c r="M1248" s="138"/>
      <c r="N1248" s="138"/>
      <c r="O1248" s="138"/>
      <c r="P1248" s="138"/>
      <c r="Q1248" s="138"/>
      <c r="R1248" s="138"/>
    </row>
    <row r="1249" spans="1:18" s="134" customFormat="1" x14ac:dyDescent="0.25">
      <c r="A1249" s="241">
        <v>43371</v>
      </c>
      <c r="B1249" s="242">
        <v>180175969</v>
      </c>
      <c r="C1249" s="247">
        <v>10</v>
      </c>
      <c r="D1249" s="246">
        <v>1034775</v>
      </c>
      <c r="E1249" s="242"/>
      <c r="F1249" s="247"/>
      <c r="G1249" s="246"/>
      <c r="H1249" s="245"/>
      <c r="I1249" s="245"/>
      <c r="J1249" s="246"/>
      <c r="K1249" s="138"/>
      <c r="L1249" s="138"/>
      <c r="M1249" s="138"/>
      <c r="N1249" s="138"/>
      <c r="O1249" s="138"/>
      <c r="P1249" s="138"/>
      <c r="Q1249" s="138"/>
      <c r="R1249" s="138"/>
    </row>
    <row r="1250" spans="1:18" s="134" customFormat="1" x14ac:dyDescent="0.25">
      <c r="A1250" s="241">
        <v>43371</v>
      </c>
      <c r="B1250" s="242">
        <v>180175975</v>
      </c>
      <c r="C1250" s="247">
        <v>11</v>
      </c>
      <c r="D1250" s="246">
        <v>1171013</v>
      </c>
      <c r="E1250" s="242"/>
      <c r="F1250" s="247"/>
      <c r="G1250" s="246"/>
      <c r="H1250" s="245"/>
      <c r="I1250" s="245"/>
      <c r="J1250" s="246"/>
      <c r="K1250" s="138"/>
      <c r="L1250" s="138"/>
      <c r="M1250" s="138"/>
      <c r="N1250" s="138"/>
      <c r="O1250" s="138"/>
      <c r="P1250" s="138"/>
      <c r="Q1250" s="138"/>
      <c r="R1250" s="138"/>
    </row>
    <row r="1251" spans="1:18" s="134" customFormat="1" x14ac:dyDescent="0.25">
      <c r="A1251" s="241">
        <v>43371</v>
      </c>
      <c r="B1251" s="242">
        <v>180175988</v>
      </c>
      <c r="C1251" s="247">
        <v>4</v>
      </c>
      <c r="D1251" s="246">
        <v>397775</v>
      </c>
      <c r="E1251" s="242"/>
      <c r="F1251" s="247"/>
      <c r="G1251" s="246"/>
      <c r="H1251" s="245"/>
      <c r="I1251" s="245"/>
      <c r="J1251" s="246"/>
      <c r="K1251" s="138"/>
      <c r="L1251" s="138"/>
      <c r="M1251" s="138"/>
      <c r="N1251" s="138"/>
      <c r="O1251" s="138"/>
      <c r="P1251" s="138"/>
      <c r="Q1251" s="138"/>
      <c r="R1251" s="138"/>
    </row>
    <row r="1252" spans="1:18" s="134" customFormat="1" x14ac:dyDescent="0.25">
      <c r="A1252" s="241">
        <v>43371</v>
      </c>
      <c r="B1252" s="242">
        <v>180175999</v>
      </c>
      <c r="C1252" s="247">
        <v>6</v>
      </c>
      <c r="D1252" s="246">
        <v>616963</v>
      </c>
      <c r="E1252" s="242"/>
      <c r="F1252" s="247"/>
      <c r="G1252" s="246"/>
      <c r="H1252" s="245"/>
      <c r="I1252" s="245">
        <v>6738377</v>
      </c>
      <c r="J1252" s="246" t="s">
        <v>17</v>
      </c>
      <c r="K1252" s="138"/>
      <c r="L1252" s="138"/>
      <c r="M1252" s="138"/>
      <c r="N1252" s="138"/>
      <c r="O1252" s="138"/>
      <c r="P1252" s="138"/>
      <c r="Q1252" s="138"/>
      <c r="R1252" s="138"/>
    </row>
    <row r="1253" spans="1:18" s="134" customFormat="1" x14ac:dyDescent="0.25">
      <c r="A1253" s="241">
        <v>43372</v>
      </c>
      <c r="B1253" s="242">
        <v>180176029</v>
      </c>
      <c r="C1253" s="247">
        <v>25</v>
      </c>
      <c r="D1253" s="246">
        <v>2557888</v>
      </c>
      <c r="E1253" s="99">
        <v>180045489</v>
      </c>
      <c r="F1253" s="100">
        <v>8</v>
      </c>
      <c r="G1253" s="34">
        <v>842538</v>
      </c>
      <c r="H1253" s="245"/>
      <c r="I1253" s="245"/>
      <c r="J1253" s="246"/>
      <c r="K1253" s="138"/>
      <c r="L1253" s="138"/>
      <c r="M1253" s="138"/>
      <c r="N1253" s="138"/>
      <c r="O1253" s="138"/>
      <c r="P1253" s="138"/>
      <c r="Q1253" s="138"/>
      <c r="R1253" s="138"/>
    </row>
    <row r="1254" spans="1:18" s="134" customFormat="1" x14ac:dyDescent="0.25">
      <c r="A1254" s="241">
        <v>43372</v>
      </c>
      <c r="B1254" s="242">
        <v>180176037</v>
      </c>
      <c r="C1254" s="247">
        <v>5</v>
      </c>
      <c r="D1254" s="246">
        <v>573300</v>
      </c>
      <c r="E1254" s="242"/>
      <c r="F1254" s="247"/>
      <c r="G1254" s="246"/>
      <c r="H1254" s="245"/>
      <c r="I1254" s="245"/>
      <c r="J1254" s="246"/>
      <c r="K1254" s="138"/>
      <c r="L1254" s="138"/>
      <c r="M1254" s="138"/>
      <c r="N1254" s="138"/>
      <c r="O1254" s="138"/>
      <c r="P1254" s="138"/>
      <c r="Q1254" s="138"/>
      <c r="R1254" s="138"/>
    </row>
    <row r="1255" spans="1:18" s="134" customFormat="1" x14ac:dyDescent="0.25">
      <c r="A1255" s="241">
        <v>43372</v>
      </c>
      <c r="B1255" s="242">
        <v>180176041</v>
      </c>
      <c r="C1255" s="247">
        <v>1</v>
      </c>
      <c r="D1255" s="246">
        <v>108500</v>
      </c>
      <c r="E1255" s="242"/>
      <c r="F1255" s="247"/>
      <c r="G1255" s="246"/>
      <c r="H1255" s="245"/>
      <c r="I1255" s="245"/>
      <c r="J1255" s="246"/>
      <c r="K1255" s="138"/>
      <c r="L1255" s="138"/>
      <c r="M1255" s="138"/>
      <c r="N1255" s="138"/>
      <c r="O1255" s="138"/>
      <c r="P1255" s="138"/>
      <c r="Q1255" s="138"/>
      <c r="R1255" s="138"/>
    </row>
    <row r="1256" spans="1:18" s="134" customFormat="1" x14ac:dyDescent="0.25">
      <c r="A1256" s="241">
        <v>43372</v>
      </c>
      <c r="B1256" s="242">
        <v>180176051</v>
      </c>
      <c r="C1256" s="247">
        <v>6</v>
      </c>
      <c r="D1256" s="246">
        <v>620113</v>
      </c>
      <c r="E1256" s="242"/>
      <c r="F1256" s="247"/>
      <c r="G1256" s="246"/>
      <c r="H1256" s="245"/>
      <c r="I1256" s="245"/>
      <c r="J1256" s="246"/>
      <c r="K1256" s="138"/>
      <c r="L1256" s="138"/>
      <c r="M1256" s="138"/>
      <c r="N1256" s="138"/>
      <c r="O1256" s="138"/>
      <c r="P1256" s="138"/>
      <c r="Q1256" s="138"/>
      <c r="R1256" s="138"/>
    </row>
    <row r="1257" spans="1:18" s="134" customFormat="1" x14ac:dyDescent="0.25">
      <c r="A1257" s="241">
        <v>43372</v>
      </c>
      <c r="B1257" s="242">
        <v>180176066</v>
      </c>
      <c r="C1257" s="247">
        <v>6</v>
      </c>
      <c r="D1257" s="246">
        <v>611800</v>
      </c>
      <c r="E1257" s="242"/>
      <c r="F1257" s="247"/>
      <c r="G1257" s="246"/>
      <c r="H1257" s="245"/>
      <c r="I1257" s="245"/>
      <c r="J1257" s="246"/>
      <c r="K1257" s="138"/>
      <c r="L1257" s="138"/>
      <c r="M1257" s="138"/>
      <c r="N1257" s="138"/>
      <c r="O1257" s="138"/>
      <c r="P1257" s="138"/>
      <c r="Q1257" s="138"/>
      <c r="R1257" s="138"/>
    </row>
    <row r="1258" spans="1:18" s="134" customFormat="1" x14ac:dyDescent="0.25">
      <c r="A1258" s="241">
        <v>43372</v>
      </c>
      <c r="B1258" s="242">
        <v>180176072</v>
      </c>
      <c r="C1258" s="247">
        <v>2</v>
      </c>
      <c r="D1258" s="246">
        <v>230125</v>
      </c>
      <c r="E1258" s="242"/>
      <c r="F1258" s="247"/>
      <c r="G1258" s="246"/>
      <c r="H1258" s="245"/>
      <c r="I1258" s="245"/>
      <c r="J1258" s="246"/>
      <c r="K1258" s="138"/>
      <c r="L1258" s="138"/>
      <c r="M1258" s="138"/>
      <c r="N1258" s="138"/>
      <c r="O1258" s="138"/>
      <c r="P1258" s="138"/>
      <c r="Q1258" s="138"/>
      <c r="R1258" s="138"/>
    </row>
    <row r="1259" spans="1:18" s="134" customFormat="1" x14ac:dyDescent="0.25">
      <c r="A1259" s="241">
        <v>43372</v>
      </c>
      <c r="B1259" s="242">
        <v>180176080</v>
      </c>
      <c r="C1259" s="247">
        <v>5</v>
      </c>
      <c r="D1259" s="246">
        <v>313688</v>
      </c>
      <c r="E1259" s="242"/>
      <c r="F1259" s="247"/>
      <c r="G1259" s="246"/>
      <c r="H1259" s="245"/>
      <c r="I1259" s="245"/>
      <c r="J1259" s="246"/>
      <c r="K1259" s="138"/>
      <c r="L1259" s="138"/>
      <c r="M1259" s="138"/>
      <c r="N1259" s="138"/>
      <c r="O1259" s="138"/>
      <c r="P1259" s="138"/>
      <c r="Q1259" s="138"/>
      <c r="R1259" s="138"/>
    </row>
    <row r="1260" spans="1:18" s="134" customFormat="1" x14ac:dyDescent="0.25">
      <c r="A1260" s="241">
        <v>43372</v>
      </c>
      <c r="B1260" s="242">
        <v>180176100</v>
      </c>
      <c r="C1260" s="247">
        <v>7</v>
      </c>
      <c r="D1260" s="246">
        <v>713650</v>
      </c>
      <c r="E1260" s="242"/>
      <c r="F1260" s="247"/>
      <c r="G1260" s="246"/>
      <c r="H1260" s="245"/>
      <c r="I1260" s="245">
        <v>5729064</v>
      </c>
      <c r="J1260" s="246" t="s">
        <v>17</v>
      </c>
      <c r="K1260" s="138"/>
      <c r="L1260" s="138"/>
      <c r="M1260" s="138"/>
      <c r="N1260" s="138"/>
      <c r="O1260" s="138"/>
      <c r="P1260" s="138"/>
      <c r="Q1260" s="138"/>
      <c r="R1260" s="138"/>
    </row>
    <row r="1261" spans="1:18" s="134" customFormat="1" x14ac:dyDescent="0.25">
      <c r="A1261" s="241">
        <v>43374</v>
      </c>
      <c r="B1261" s="242">
        <v>180176177</v>
      </c>
      <c r="C1261" s="247">
        <v>36</v>
      </c>
      <c r="D1261" s="246">
        <v>3809225</v>
      </c>
      <c r="E1261" s="242"/>
      <c r="F1261" s="247"/>
      <c r="G1261" s="246"/>
      <c r="H1261" s="245"/>
      <c r="I1261" s="245"/>
      <c r="J1261" s="246"/>
      <c r="K1261" s="138"/>
      <c r="L1261" s="138"/>
      <c r="M1261" s="138"/>
      <c r="N1261" s="138"/>
      <c r="O1261" s="138"/>
      <c r="P1261" s="138"/>
      <c r="Q1261" s="138"/>
      <c r="R1261" s="138"/>
    </row>
    <row r="1262" spans="1:18" s="134" customFormat="1" x14ac:dyDescent="0.25">
      <c r="A1262" s="241">
        <v>43374</v>
      </c>
      <c r="B1262" s="242">
        <v>180176192</v>
      </c>
      <c r="C1262" s="247">
        <v>24</v>
      </c>
      <c r="D1262" s="246">
        <v>2822313</v>
      </c>
      <c r="E1262" s="242"/>
      <c r="F1262" s="247"/>
      <c r="G1262" s="246"/>
      <c r="H1262" s="245"/>
      <c r="I1262" s="245"/>
      <c r="J1262" s="246"/>
      <c r="K1262" s="138"/>
      <c r="L1262" s="138"/>
      <c r="M1262" s="138"/>
      <c r="N1262" s="138"/>
      <c r="O1262" s="138"/>
      <c r="P1262" s="138"/>
      <c r="Q1262" s="138"/>
      <c r="R1262" s="138"/>
    </row>
    <row r="1263" spans="1:18" s="134" customFormat="1" x14ac:dyDescent="0.25">
      <c r="A1263" s="241">
        <v>43374</v>
      </c>
      <c r="B1263" s="242">
        <v>180176218</v>
      </c>
      <c r="C1263" s="247">
        <v>9</v>
      </c>
      <c r="D1263" s="246">
        <v>1106263</v>
      </c>
      <c r="E1263" s="242"/>
      <c r="F1263" s="247"/>
      <c r="G1263" s="246"/>
      <c r="H1263" s="245"/>
      <c r="I1263" s="245"/>
      <c r="J1263" s="246"/>
      <c r="K1263" s="138"/>
      <c r="L1263" s="138"/>
      <c r="M1263" s="138"/>
      <c r="N1263" s="138"/>
      <c r="O1263" s="138"/>
      <c r="P1263" s="138"/>
      <c r="Q1263" s="138"/>
      <c r="R1263" s="138"/>
    </row>
    <row r="1264" spans="1:18" s="134" customFormat="1" x14ac:dyDescent="0.25">
      <c r="A1264" s="241">
        <v>43374</v>
      </c>
      <c r="B1264" s="242">
        <v>180176224</v>
      </c>
      <c r="C1264" s="247">
        <v>8</v>
      </c>
      <c r="D1264" s="246">
        <v>862750</v>
      </c>
      <c r="E1264" s="242"/>
      <c r="F1264" s="247"/>
      <c r="G1264" s="246"/>
      <c r="H1264" s="245"/>
      <c r="I1264" s="245"/>
      <c r="J1264" s="246"/>
      <c r="K1264" s="138"/>
      <c r="L1264" s="138"/>
      <c r="M1264" s="138"/>
      <c r="N1264" s="138"/>
      <c r="O1264" s="138"/>
      <c r="P1264" s="138"/>
      <c r="Q1264" s="138"/>
      <c r="R1264" s="138"/>
    </row>
    <row r="1265" spans="1:18" s="134" customFormat="1" x14ac:dyDescent="0.25">
      <c r="A1265" s="241">
        <v>43374</v>
      </c>
      <c r="B1265" s="242">
        <v>180176242</v>
      </c>
      <c r="C1265" s="247">
        <v>4</v>
      </c>
      <c r="D1265" s="246">
        <v>445463</v>
      </c>
      <c r="E1265" s="242"/>
      <c r="F1265" s="247"/>
      <c r="G1265" s="246"/>
      <c r="H1265" s="245"/>
      <c r="I1265" s="245"/>
      <c r="J1265" s="246"/>
      <c r="K1265" s="138"/>
      <c r="L1265" s="138"/>
      <c r="M1265" s="138"/>
      <c r="N1265" s="138"/>
      <c r="O1265" s="138"/>
      <c r="P1265" s="138"/>
      <c r="Q1265" s="138"/>
      <c r="R1265" s="138"/>
    </row>
    <row r="1266" spans="1:18" s="134" customFormat="1" x14ac:dyDescent="0.25">
      <c r="A1266" s="241">
        <v>43374</v>
      </c>
      <c r="B1266" s="242">
        <v>180176257</v>
      </c>
      <c r="C1266" s="247">
        <v>2</v>
      </c>
      <c r="D1266" s="246">
        <v>274663</v>
      </c>
      <c r="E1266" s="242"/>
      <c r="F1266" s="247"/>
      <c r="G1266" s="246"/>
      <c r="H1266" s="245"/>
      <c r="I1266" s="245">
        <v>9320677</v>
      </c>
      <c r="J1266" s="246" t="s">
        <v>17</v>
      </c>
      <c r="K1266" s="138"/>
      <c r="L1266" s="138"/>
      <c r="M1266" s="138"/>
      <c r="N1266" s="138"/>
      <c r="O1266" s="138"/>
      <c r="P1266" s="138"/>
      <c r="Q1266" s="138"/>
      <c r="R1266" s="138"/>
    </row>
    <row r="1267" spans="1:18" s="134" customFormat="1" x14ac:dyDescent="0.25">
      <c r="A1267" s="241">
        <v>43375</v>
      </c>
      <c r="B1267" s="242">
        <v>180176291</v>
      </c>
      <c r="C1267" s="247">
        <v>19</v>
      </c>
      <c r="D1267" s="246">
        <v>2316563</v>
      </c>
      <c r="E1267" s="242">
        <v>180045540</v>
      </c>
      <c r="F1267" s="247">
        <v>7</v>
      </c>
      <c r="G1267" s="246">
        <v>812875</v>
      </c>
      <c r="H1267" s="245"/>
      <c r="I1267" s="245"/>
      <c r="J1267" s="246"/>
      <c r="K1267" s="138"/>
      <c r="L1267" s="138"/>
      <c r="M1267" s="138"/>
      <c r="N1267" s="138"/>
      <c r="O1267" s="138"/>
      <c r="P1267" s="138"/>
      <c r="Q1267" s="138"/>
      <c r="R1267" s="138"/>
    </row>
    <row r="1268" spans="1:18" s="134" customFormat="1" x14ac:dyDescent="0.25">
      <c r="A1268" s="241">
        <v>43375</v>
      </c>
      <c r="B1268" s="242">
        <v>180176303</v>
      </c>
      <c r="C1268" s="247">
        <v>2</v>
      </c>
      <c r="D1268" s="246">
        <v>146475</v>
      </c>
      <c r="E1268" s="242"/>
      <c r="F1268" s="247"/>
      <c r="G1268" s="246"/>
      <c r="H1268" s="245"/>
      <c r="I1268" s="245"/>
      <c r="J1268" s="246"/>
      <c r="K1268" s="138"/>
      <c r="L1268" s="138"/>
      <c r="M1268" s="138"/>
      <c r="N1268" s="138"/>
      <c r="O1268" s="138"/>
      <c r="P1268" s="138"/>
      <c r="Q1268" s="138"/>
      <c r="R1268" s="138"/>
    </row>
    <row r="1269" spans="1:18" s="134" customFormat="1" x14ac:dyDescent="0.25">
      <c r="A1269" s="241">
        <v>43375</v>
      </c>
      <c r="B1269" s="242">
        <v>180176304</v>
      </c>
      <c r="C1269" s="247">
        <v>23</v>
      </c>
      <c r="D1269" s="246">
        <v>2102713</v>
      </c>
      <c r="E1269" s="242"/>
      <c r="F1269" s="247"/>
      <c r="G1269" s="246"/>
      <c r="H1269" s="245"/>
      <c r="I1269" s="245"/>
      <c r="J1269" s="246"/>
      <c r="K1269" s="138"/>
      <c r="L1269" s="138"/>
      <c r="M1269" s="138"/>
      <c r="N1269" s="138"/>
      <c r="O1269" s="138"/>
      <c r="P1269" s="138"/>
      <c r="Q1269" s="138"/>
      <c r="R1269" s="138"/>
    </row>
    <row r="1270" spans="1:18" s="134" customFormat="1" x14ac:dyDescent="0.25">
      <c r="A1270" s="241">
        <v>43375</v>
      </c>
      <c r="B1270" s="242">
        <v>180176323</v>
      </c>
      <c r="C1270" s="247">
        <v>4</v>
      </c>
      <c r="D1270" s="246">
        <v>358313</v>
      </c>
      <c r="E1270" s="242"/>
      <c r="F1270" s="247"/>
      <c r="G1270" s="246"/>
      <c r="H1270" s="245"/>
      <c r="I1270" s="245"/>
      <c r="J1270" s="246"/>
      <c r="K1270" s="138"/>
      <c r="L1270" s="138"/>
      <c r="M1270" s="138"/>
      <c r="N1270" s="138"/>
      <c r="O1270" s="138"/>
      <c r="P1270" s="138"/>
      <c r="Q1270" s="138"/>
      <c r="R1270" s="138"/>
    </row>
    <row r="1271" spans="1:18" s="134" customFormat="1" x14ac:dyDescent="0.25">
      <c r="A1271" s="241">
        <v>43375</v>
      </c>
      <c r="B1271" s="242">
        <v>180176330</v>
      </c>
      <c r="C1271" s="247">
        <v>9</v>
      </c>
      <c r="D1271" s="246">
        <v>1089988</v>
      </c>
      <c r="E1271" s="242"/>
      <c r="F1271" s="247"/>
      <c r="G1271" s="246"/>
      <c r="H1271" s="245"/>
      <c r="I1271" s="245"/>
      <c r="J1271" s="246"/>
      <c r="K1271" s="138"/>
      <c r="L1271" s="138"/>
      <c r="M1271" s="138"/>
      <c r="N1271" s="138"/>
      <c r="O1271" s="138"/>
      <c r="P1271" s="138"/>
      <c r="Q1271" s="138"/>
      <c r="R1271" s="138"/>
    </row>
    <row r="1272" spans="1:18" s="134" customFormat="1" x14ac:dyDescent="0.25">
      <c r="A1272" s="241">
        <v>43375</v>
      </c>
      <c r="B1272" s="242">
        <v>180176350</v>
      </c>
      <c r="C1272" s="247">
        <v>5</v>
      </c>
      <c r="D1272" s="246">
        <v>689588</v>
      </c>
      <c r="E1272" s="242"/>
      <c r="F1272" s="247"/>
      <c r="G1272" s="246"/>
      <c r="H1272" s="245"/>
      <c r="I1272" s="245">
        <v>5048227</v>
      </c>
      <c r="J1272" s="246" t="s">
        <v>17</v>
      </c>
      <c r="K1272" s="138"/>
      <c r="L1272" s="138"/>
      <c r="M1272" s="138"/>
      <c r="N1272" s="138"/>
      <c r="O1272" s="138"/>
      <c r="P1272" s="138"/>
      <c r="Q1272" s="138"/>
      <c r="R1272" s="138"/>
    </row>
    <row r="1273" spans="1:18" s="134" customFormat="1" x14ac:dyDescent="0.25">
      <c r="A1273" s="241">
        <v>43376</v>
      </c>
      <c r="B1273" s="242">
        <v>180176379</v>
      </c>
      <c r="C1273" s="247">
        <v>31</v>
      </c>
      <c r="D1273" s="246">
        <v>3251675</v>
      </c>
      <c r="E1273" s="242">
        <v>180045551</v>
      </c>
      <c r="F1273" s="247">
        <v>3</v>
      </c>
      <c r="G1273" s="246">
        <v>221900</v>
      </c>
      <c r="H1273" s="245"/>
      <c r="I1273" s="245"/>
      <c r="J1273" s="246"/>
      <c r="K1273" s="138"/>
      <c r="L1273" s="138"/>
      <c r="M1273" s="138"/>
      <c r="N1273" s="138"/>
      <c r="O1273" s="138"/>
      <c r="P1273" s="138"/>
      <c r="Q1273" s="138"/>
      <c r="R1273" s="138"/>
    </row>
    <row r="1274" spans="1:18" s="134" customFormat="1" x14ac:dyDescent="0.25">
      <c r="A1274" s="241">
        <v>43376</v>
      </c>
      <c r="B1274" s="242">
        <v>180176380</v>
      </c>
      <c r="C1274" s="247">
        <v>5</v>
      </c>
      <c r="D1274" s="246">
        <v>501550</v>
      </c>
      <c r="E1274" s="242"/>
      <c r="F1274" s="247"/>
      <c r="G1274" s="246"/>
      <c r="H1274" s="245"/>
      <c r="I1274" s="245"/>
      <c r="J1274" s="246"/>
      <c r="K1274" s="138"/>
      <c r="L1274" s="138"/>
      <c r="M1274" s="138"/>
      <c r="N1274" s="138"/>
      <c r="O1274" s="138"/>
      <c r="P1274" s="138"/>
      <c r="Q1274" s="138"/>
      <c r="R1274" s="138"/>
    </row>
    <row r="1275" spans="1:18" s="134" customFormat="1" x14ac:dyDescent="0.25">
      <c r="A1275" s="241">
        <v>43376</v>
      </c>
      <c r="B1275" s="242">
        <v>180176390</v>
      </c>
      <c r="C1275" s="247">
        <v>15</v>
      </c>
      <c r="D1275" s="246">
        <v>1513313</v>
      </c>
      <c r="E1275" s="242"/>
      <c r="F1275" s="247"/>
      <c r="G1275" s="246"/>
      <c r="H1275" s="245"/>
      <c r="I1275" s="245"/>
      <c r="J1275" s="246"/>
      <c r="K1275" s="138"/>
      <c r="L1275" s="138"/>
      <c r="M1275" s="138"/>
      <c r="N1275" s="138"/>
      <c r="O1275" s="138"/>
      <c r="P1275" s="138"/>
      <c r="Q1275" s="138"/>
      <c r="R1275" s="138"/>
    </row>
    <row r="1276" spans="1:18" s="134" customFormat="1" x14ac:dyDescent="0.25">
      <c r="A1276" s="241">
        <v>43376</v>
      </c>
      <c r="B1276" s="242">
        <v>180176393</v>
      </c>
      <c r="C1276" s="247">
        <v>5</v>
      </c>
      <c r="D1276" s="246">
        <v>331625</v>
      </c>
      <c r="E1276" s="242"/>
      <c r="F1276" s="247"/>
      <c r="G1276" s="246"/>
      <c r="H1276" s="245"/>
      <c r="I1276" s="245"/>
      <c r="J1276" s="246"/>
      <c r="K1276" s="138"/>
      <c r="L1276" s="138"/>
      <c r="M1276" s="138"/>
      <c r="N1276" s="138"/>
      <c r="O1276" s="138"/>
      <c r="P1276" s="138"/>
      <c r="Q1276" s="138"/>
      <c r="R1276" s="138"/>
    </row>
    <row r="1277" spans="1:18" s="134" customFormat="1" x14ac:dyDescent="0.25">
      <c r="A1277" s="241">
        <v>43376</v>
      </c>
      <c r="B1277" s="242">
        <v>180176410</v>
      </c>
      <c r="C1277" s="247">
        <v>15</v>
      </c>
      <c r="D1277" s="246">
        <v>1538513</v>
      </c>
      <c r="E1277" s="242"/>
      <c r="F1277" s="247"/>
      <c r="G1277" s="246"/>
      <c r="H1277" s="245"/>
      <c r="I1277" s="245"/>
      <c r="J1277" s="246"/>
      <c r="K1277" s="138"/>
      <c r="L1277" s="138"/>
      <c r="M1277" s="138"/>
      <c r="N1277" s="138"/>
      <c r="O1277" s="138"/>
      <c r="P1277" s="138"/>
      <c r="Q1277" s="138"/>
      <c r="R1277" s="138"/>
    </row>
    <row r="1278" spans="1:18" s="134" customFormat="1" x14ac:dyDescent="0.25">
      <c r="A1278" s="241">
        <v>43376</v>
      </c>
      <c r="B1278" s="242">
        <v>180176415</v>
      </c>
      <c r="C1278" s="247">
        <v>2</v>
      </c>
      <c r="D1278" s="246">
        <v>217875</v>
      </c>
      <c r="E1278" s="242"/>
      <c r="F1278" s="247"/>
      <c r="G1278" s="246"/>
      <c r="H1278" s="245"/>
      <c r="I1278" s="245">
        <v>7132651</v>
      </c>
      <c r="J1278" s="246" t="s">
        <v>17</v>
      </c>
      <c r="K1278" s="138"/>
      <c r="L1278" s="138"/>
      <c r="M1278" s="138"/>
      <c r="N1278" s="138"/>
      <c r="O1278" s="138"/>
      <c r="P1278" s="138"/>
      <c r="Q1278" s="138"/>
      <c r="R1278" s="138"/>
    </row>
    <row r="1279" spans="1:18" s="134" customFormat="1" x14ac:dyDescent="0.25">
      <c r="A1279" s="241">
        <v>43377</v>
      </c>
      <c r="B1279" s="242">
        <v>180176444</v>
      </c>
      <c r="C1279" s="247">
        <v>25</v>
      </c>
      <c r="D1279" s="246">
        <v>2699200</v>
      </c>
      <c r="E1279" s="242">
        <v>180045560</v>
      </c>
      <c r="F1279" s="247">
        <v>2</v>
      </c>
      <c r="G1279" s="246">
        <v>216475</v>
      </c>
      <c r="H1279" s="245"/>
      <c r="I1279" s="245"/>
      <c r="J1279" s="246"/>
      <c r="K1279" s="138"/>
      <c r="L1279" s="138"/>
      <c r="M1279" s="138"/>
      <c r="N1279" s="138"/>
      <c r="O1279" s="138"/>
      <c r="P1279" s="138"/>
      <c r="Q1279" s="138"/>
      <c r="R1279" s="138"/>
    </row>
    <row r="1280" spans="1:18" s="134" customFormat="1" x14ac:dyDescent="0.25">
      <c r="A1280" s="241">
        <v>43377</v>
      </c>
      <c r="B1280" s="242">
        <v>180176459</v>
      </c>
      <c r="C1280" s="247">
        <v>10</v>
      </c>
      <c r="D1280" s="246">
        <v>1069688</v>
      </c>
      <c r="E1280" s="242"/>
      <c r="F1280" s="247"/>
      <c r="G1280" s="246"/>
      <c r="H1280" s="245"/>
      <c r="I1280" s="245"/>
      <c r="J1280" s="246"/>
      <c r="K1280" s="138"/>
      <c r="L1280" s="138"/>
      <c r="M1280" s="138"/>
      <c r="N1280" s="138"/>
      <c r="O1280" s="138"/>
      <c r="P1280" s="138"/>
      <c r="Q1280" s="138"/>
      <c r="R1280" s="138"/>
    </row>
    <row r="1281" spans="1:18" s="134" customFormat="1" x14ac:dyDescent="0.25">
      <c r="A1281" s="241">
        <v>43377</v>
      </c>
      <c r="B1281" s="242">
        <v>180176470</v>
      </c>
      <c r="C1281" s="247">
        <v>3</v>
      </c>
      <c r="D1281" s="246">
        <v>215163</v>
      </c>
      <c r="E1281" s="242"/>
      <c r="F1281" s="247"/>
      <c r="G1281" s="246"/>
      <c r="H1281" s="245"/>
      <c r="I1281" s="245"/>
      <c r="J1281" s="246"/>
      <c r="K1281" s="138"/>
      <c r="L1281" s="138"/>
      <c r="M1281" s="138"/>
      <c r="N1281" s="138"/>
      <c r="O1281" s="138"/>
      <c r="P1281" s="138"/>
      <c r="Q1281" s="138"/>
      <c r="R1281" s="138"/>
    </row>
    <row r="1282" spans="1:18" s="134" customFormat="1" x14ac:dyDescent="0.25">
      <c r="A1282" s="241">
        <v>43377</v>
      </c>
      <c r="B1282" s="242">
        <v>180176481</v>
      </c>
      <c r="C1282" s="247">
        <v>6</v>
      </c>
      <c r="D1282" s="246">
        <v>740688</v>
      </c>
      <c r="E1282" s="242"/>
      <c r="F1282" s="247"/>
      <c r="G1282" s="246"/>
      <c r="H1282" s="245"/>
      <c r="I1282" s="245"/>
      <c r="J1282" s="246"/>
      <c r="K1282" s="138"/>
      <c r="L1282" s="138"/>
      <c r="M1282" s="138"/>
      <c r="N1282" s="138"/>
      <c r="O1282" s="138"/>
      <c r="P1282" s="138"/>
      <c r="Q1282" s="138"/>
      <c r="R1282" s="138"/>
    </row>
    <row r="1283" spans="1:18" s="134" customFormat="1" x14ac:dyDescent="0.25">
      <c r="A1283" s="241">
        <v>43377</v>
      </c>
      <c r="B1283" s="242">
        <v>180176493</v>
      </c>
      <c r="C1283" s="247">
        <v>6</v>
      </c>
      <c r="D1283" s="246">
        <v>710325</v>
      </c>
      <c r="E1283" s="242"/>
      <c r="F1283" s="247"/>
      <c r="G1283" s="246"/>
      <c r="H1283" s="245"/>
      <c r="I1283" s="245"/>
      <c r="J1283" s="246"/>
      <c r="K1283" s="138"/>
      <c r="L1283" s="138"/>
      <c r="M1283" s="138"/>
      <c r="N1283" s="138"/>
      <c r="O1283" s="138"/>
      <c r="P1283" s="138"/>
      <c r="Q1283" s="138"/>
      <c r="R1283" s="138"/>
    </row>
    <row r="1284" spans="1:18" s="134" customFormat="1" x14ac:dyDescent="0.25">
      <c r="A1284" s="241">
        <v>43377</v>
      </c>
      <c r="B1284" s="242">
        <v>180176519</v>
      </c>
      <c r="C1284" s="247">
        <v>6</v>
      </c>
      <c r="D1284" s="246">
        <v>469175</v>
      </c>
      <c r="E1284" s="242"/>
      <c r="F1284" s="247"/>
      <c r="G1284" s="246"/>
      <c r="H1284" s="245"/>
      <c r="I1284" s="245">
        <v>5687764</v>
      </c>
      <c r="J1284" s="246" t="s">
        <v>17</v>
      </c>
      <c r="K1284" s="138"/>
      <c r="L1284" s="138"/>
      <c r="M1284" s="138"/>
      <c r="N1284" s="138"/>
      <c r="O1284" s="138"/>
      <c r="P1284" s="138"/>
      <c r="Q1284" s="138"/>
      <c r="R1284" s="138"/>
    </row>
    <row r="1285" spans="1:18" s="134" customFormat="1" x14ac:dyDescent="0.25">
      <c r="A1285" s="241">
        <v>43378</v>
      </c>
      <c r="B1285" s="242">
        <v>180176537</v>
      </c>
      <c r="C1285" s="247">
        <v>21</v>
      </c>
      <c r="D1285" s="246">
        <v>2446850</v>
      </c>
      <c r="E1285" s="242">
        <v>180045576</v>
      </c>
      <c r="F1285" s="247">
        <v>2</v>
      </c>
      <c r="G1285" s="246">
        <v>207638</v>
      </c>
      <c r="H1285" s="245"/>
      <c r="I1285" s="245"/>
      <c r="J1285" s="246"/>
      <c r="K1285" s="138"/>
      <c r="L1285" s="138"/>
      <c r="M1285" s="138"/>
      <c r="N1285" s="138"/>
      <c r="O1285" s="138"/>
      <c r="P1285" s="138"/>
      <c r="Q1285" s="138"/>
      <c r="R1285" s="138"/>
    </row>
    <row r="1286" spans="1:18" s="134" customFormat="1" x14ac:dyDescent="0.25">
      <c r="A1286" s="241">
        <v>43378</v>
      </c>
      <c r="B1286" s="242">
        <v>180176538</v>
      </c>
      <c r="C1286" s="247">
        <v>6</v>
      </c>
      <c r="D1286" s="246">
        <v>740600</v>
      </c>
      <c r="E1286" s="242"/>
      <c r="F1286" s="247"/>
      <c r="G1286" s="246"/>
      <c r="H1286" s="245"/>
      <c r="I1286" s="245"/>
      <c r="J1286" s="246"/>
      <c r="K1286" s="138"/>
      <c r="L1286" s="138"/>
      <c r="M1286" s="138"/>
      <c r="N1286" s="138"/>
      <c r="O1286" s="138"/>
      <c r="P1286" s="138"/>
      <c r="Q1286" s="138"/>
      <c r="R1286" s="138"/>
    </row>
    <row r="1287" spans="1:18" s="134" customFormat="1" x14ac:dyDescent="0.25">
      <c r="A1287" s="241">
        <v>43378</v>
      </c>
      <c r="B1287" s="242">
        <v>180176550</v>
      </c>
      <c r="C1287" s="247">
        <v>1</v>
      </c>
      <c r="D1287" s="246">
        <v>96513</v>
      </c>
      <c r="E1287" s="242"/>
      <c r="F1287" s="247"/>
      <c r="G1287" s="246"/>
      <c r="H1287" s="245"/>
      <c r="I1287" s="245"/>
      <c r="J1287" s="246"/>
      <c r="K1287" s="138"/>
      <c r="L1287" s="138"/>
      <c r="M1287" s="138"/>
      <c r="N1287" s="138"/>
      <c r="O1287" s="138"/>
      <c r="P1287" s="138"/>
      <c r="Q1287" s="138"/>
      <c r="R1287" s="138"/>
    </row>
    <row r="1288" spans="1:18" s="134" customFormat="1" x14ac:dyDescent="0.25">
      <c r="A1288" s="241">
        <v>43378</v>
      </c>
      <c r="B1288" s="242">
        <v>180176563</v>
      </c>
      <c r="C1288" s="247">
        <v>11</v>
      </c>
      <c r="D1288" s="246">
        <v>1159900</v>
      </c>
      <c r="E1288" s="242"/>
      <c r="F1288" s="247"/>
      <c r="G1288" s="246"/>
      <c r="H1288" s="245"/>
      <c r="I1288" s="245"/>
      <c r="J1288" s="246"/>
      <c r="K1288" s="138"/>
      <c r="L1288" s="138"/>
      <c r="M1288" s="138"/>
      <c r="N1288" s="138"/>
      <c r="O1288" s="138"/>
      <c r="P1288" s="138"/>
      <c r="Q1288" s="138"/>
      <c r="R1288" s="138"/>
    </row>
    <row r="1289" spans="1:18" s="134" customFormat="1" x14ac:dyDescent="0.25">
      <c r="A1289" s="241">
        <v>43378</v>
      </c>
      <c r="B1289" s="242">
        <v>180176578</v>
      </c>
      <c r="C1289" s="247">
        <v>2</v>
      </c>
      <c r="D1289" s="246">
        <v>248325</v>
      </c>
      <c r="E1289" s="242"/>
      <c r="F1289" s="247"/>
      <c r="G1289" s="246"/>
      <c r="H1289" s="245"/>
      <c r="I1289" s="245"/>
      <c r="J1289" s="246"/>
      <c r="K1289" s="138"/>
      <c r="L1289" s="138"/>
      <c r="M1289" s="138"/>
      <c r="N1289" s="138"/>
      <c r="O1289" s="138"/>
      <c r="P1289" s="138"/>
      <c r="Q1289" s="138"/>
      <c r="R1289" s="138"/>
    </row>
    <row r="1290" spans="1:18" s="134" customFormat="1" x14ac:dyDescent="0.25">
      <c r="A1290" s="241">
        <v>43378</v>
      </c>
      <c r="B1290" s="242">
        <v>180176596</v>
      </c>
      <c r="C1290" s="247">
        <v>7</v>
      </c>
      <c r="D1290" s="246">
        <v>625188</v>
      </c>
      <c r="E1290" s="242"/>
      <c r="F1290" s="247"/>
      <c r="G1290" s="246"/>
      <c r="H1290" s="245"/>
      <c r="I1290" s="245">
        <v>5109738</v>
      </c>
      <c r="J1290" s="246" t="s">
        <v>17</v>
      </c>
      <c r="K1290" s="138"/>
      <c r="L1290" s="138"/>
      <c r="M1290" s="138"/>
      <c r="N1290" s="138"/>
      <c r="O1290" s="138"/>
      <c r="P1290" s="138"/>
      <c r="Q1290" s="138"/>
      <c r="R1290" s="138"/>
    </row>
    <row r="1291" spans="1:18" s="134" customFormat="1" x14ac:dyDescent="0.25">
      <c r="A1291" s="241">
        <v>43379</v>
      </c>
      <c r="B1291" s="242">
        <v>180176612</v>
      </c>
      <c r="C1291" s="247">
        <v>5</v>
      </c>
      <c r="D1291" s="246">
        <v>601913</v>
      </c>
      <c r="E1291" s="242">
        <v>180045591</v>
      </c>
      <c r="F1291" s="247">
        <v>9</v>
      </c>
      <c r="G1291" s="246">
        <v>854963</v>
      </c>
      <c r="H1291" s="245"/>
      <c r="I1291" s="245"/>
      <c r="J1291" s="246"/>
      <c r="K1291" s="138"/>
      <c r="L1291" s="138"/>
      <c r="M1291" s="138"/>
      <c r="N1291" s="138"/>
      <c r="O1291" s="138"/>
      <c r="P1291" s="138"/>
      <c r="Q1291" s="138"/>
      <c r="R1291" s="138"/>
    </row>
    <row r="1292" spans="1:18" s="134" customFormat="1" x14ac:dyDescent="0.25">
      <c r="A1292" s="241">
        <v>43379</v>
      </c>
      <c r="B1292" s="242">
        <v>180176617</v>
      </c>
      <c r="C1292" s="247">
        <v>14</v>
      </c>
      <c r="D1292" s="246">
        <v>1267088</v>
      </c>
      <c r="E1292" s="242"/>
      <c r="F1292" s="247"/>
      <c r="G1292" s="246"/>
      <c r="H1292" s="245"/>
      <c r="I1292" s="245"/>
      <c r="J1292" s="246"/>
      <c r="K1292" s="138"/>
      <c r="L1292" s="138"/>
      <c r="M1292" s="138"/>
      <c r="N1292" s="138"/>
      <c r="O1292" s="138"/>
      <c r="P1292" s="138"/>
      <c r="Q1292" s="138"/>
      <c r="R1292" s="138"/>
    </row>
    <row r="1293" spans="1:18" s="134" customFormat="1" x14ac:dyDescent="0.25">
      <c r="A1293" s="241">
        <v>43379</v>
      </c>
      <c r="B1293" s="242">
        <v>180176632</v>
      </c>
      <c r="C1293" s="247">
        <v>5</v>
      </c>
      <c r="D1293" s="246">
        <v>542063</v>
      </c>
      <c r="E1293" s="242"/>
      <c r="F1293" s="247"/>
      <c r="G1293" s="246"/>
      <c r="H1293" s="245"/>
      <c r="I1293" s="245"/>
      <c r="J1293" s="246"/>
      <c r="K1293" s="138"/>
      <c r="L1293" s="138"/>
      <c r="M1293" s="138"/>
      <c r="N1293" s="138"/>
      <c r="O1293" s="138"/>
      <c r="P1293" s="138"/>
      <c r="Q1293" s="138"/>
      <c r="R1293" s="138"/>
    </row>
    <row r="1294" spans="1:18" s="134" customFormat="1" x14ac:dyDescent="0.25">
      <c r="A1294" s="241">
        <v>43379</v>
      </c>
      <c r="B1294" s="242">
        <v>180176637</v>
      </c>
      <c r="C1294" s="247">
        <v>3</v>
      </c>
      <c r="D1294" s="246">
        <v>228638</v>
      </c>
      <c r="E1294" s="242"/>
      <c r="F1294" s="247"/>
      <c r="G1294" s="246"/>
      <c r="H1294" s="245"/>
      <c r="I1294" s="245"/>
      <c r="J1294" s="246"/>
      <c r="K1294" s="138"/>
      <c r="L1294" s="138"/>
      <c r="M1294" s="138"/>
      <c r="N1294" s="138"/>
      <c r="O1294" s="138"/>
      <c r="P1294" s="138"/>
      <c r="Q1294" s="138"/>
      <c r="R1294" s="138"/>
    </row>
    <row r="1295" spans="1:18" s="134" customFormat="1" x14ac:dyDescent="0.25">
      <c r="A1295" s="241">
        <v>43379</v>
      </c>
      <c r="B1295" s="242">
        <v>180176655</v>
      </c>
      <c r="C1295" s="247">
        <v>8</v>
      </c>
      <c r="D1295" s="246">
        <v>793275</v>
      </c>
      <c r="E1295" s="242"/>
      <c r="F1295" s="247"/>
      <c r="G1295" s="246"/>
      <c r="H1295" s="245"/>
      <c r="I1295" s="245"/>
      <c r="J1295" s="246"/>
      <c r="K1295" s="138"/>
      <c r="L1295" s="138"/>
      <c r="M1295" s="138"/>
      <c r="N1295" s="138"/>
      <c r="O1295" s="138"/>
      <c r="P1295" s="138"/>
      <c r="Q1295" s="138"/>
      <c r="R1295" s="138"/>
    </row>
    <row r="1296" spans="1:18" s="134" customFormat="1" x14ac:dyDescent="0.25">
      <c r="A1296" s="241">
        <v>43379</v>
      </c>
      <c r="B1296" s="242">
        <v>180176660</v>
      </c>
      <c r="C1296" s="247">
        <v>3</v>
      </c>
      <c r="D1296" s="246">
        <v>286650</v>
      </c>
      <c r="E1296" s="242"/>
      <c r="F1296" s="247"/>
      <c r="G1296" s="246"/>
      <c r="H1296" s="245"/>
      <c r="I1296" s="245">
        <v>2864664</v>
      </c>
      <c r="J1296" s="246" t="s">
        <v>17</v>
      </c>
      <c r="K1296" s="138"/>
      <c r="L1296" s="138"/>
      <c r="M1296" s="138"/>
      <c r="N1296" s="138"/>
      <c r="O1296" s="138"/>
      <c r="P1296" s="138"/>
      <c r="Q1296" s="138"/>
      <c r="R1296" s="138"/>
    </row>
    <row r="1297" spans="1:18" s="134" customFormat="1" x14ac:dyDescent="0.25">
      <c r="A1297" s="241">
        <v>43381</v>
      </c>
      <c r="B1297" s="242">
        <v>180176763</v>
      </c>
      <c r="C1297" s="247">
        <v>6</v>
      </c>
      <c r="D1297" s="246">
        <v>567438</v>
      </c>
      <c r="E1297" s="242"/>
      <c r="F1297" s="247"/>
      <c r="G1297" s="246"/>
      <c r="H1297" s="245"/>
      <c r="I1297" s="245"/>
      <c r="J1297" s="246"/>
      <c r="K1297" s="138"/>
      <c r="L1297" s="138"/>
      <c r="M1297" s="138"/>
      <c r="N1297" s="138"/>
      <c r="O1297" s="138"/>
      <c r="P1297" s="138"/>
      <c r="Q1297" s="138"/>
      <c r="R1297" s="138"/>
    </row>
    <row r="1298" spans="1:18" s="134" customFormat="1" x14ac:dyDescent="0.25">
      <c r="A1298" s="241">
        <v>43381</v>
      </c>
      <c r="B1298" s="242">
        <v>180176769</v>
      </c>
      <c r="C1298" s="247">
        <v>52</v>
      </c>
      <c r="D1298" s="246">
        <v>5453088</v>
      </c>
      <c r="E1298" s="242"/>
      <c r="F1298" s="247"/>
      <c r="G1298" s="246"/>
      <c r="H1298" s="245"/>
      <c r="I1298" s="245"/>
      <c r="J1298" s="246"/>
      <c r="K1298" s="138"/>
      <c r="L1298" s="138"/>
      <c r="M1298" s="138"/>
      <c r="N1298" s="138"/>
      <c r="O1298" s="138"/>
      <c r="P1298" s="138"/>
      <c r="Q1298" s="138"/>
      <c r="R1298" s="138"/>
    </row>
    <row r="1299" spans="1:18" s="134" customFormat="1" x14ac:dyDescent="0.25">
      <c r="A1299" s="241">
        <v>43381</v>
      </c>
      <c r="B1299" s="242">
        <v>180176795</v>
      </c>
      <c r="C1299" s="247">
        <v>20</v>
      </c>
      <c r="D1299" s="246">
        <v>2170613</v>
      </c>
      <c r="E1299" s="242"/>
      <c r="F1299" s="247"/>
      <c r="G1299" s="246"/>
      <c r="H1299" s="245"/>
      <c r="I1299" s="245"/>
      <c r="J1299" s="246"/>
      <c r="K1299" s="138"/>
      <c r="L1299" s="138"/>
      <c r="M1299" s="138"/>
      <c r="N1299" s="138"/>
      <c r="O1299" s="138"/>
      <c r="P1299" s="138"/>
      <c r="Q1299" s="138"/>
      <c r="R1299" s="138"/>
    </row>
    <row r="1300" spans="1:18" s="134" customFormat="1" x14ac:dyDescent="0.25">
      <c r="A1300" s="241">
        <v>43381</v>
      </c>
      <c r="B1300" s="242">
        <v>180176802</v>
      </c>
      <c r="C1300" s="247">
        <v>18</v>
      </c>
      <c r="D1300" s="246">
        <v>1952650</v>
      </c>
      <c r="E1300" s="242"/>
      <c r="F1300" s="247"/>
      <c r="G1300" s="246"/>
      <c r="H1300" s="245"/>
      <c r="I1300" s="245"/>
      <c r="J1300" s="246"/>
      <c r="K1300" s="138"/>
      <c r="L1300" s="138"/>
      <c r="M1300" s="138"/>
      <c r="N1300" s="138"/>
      <c r="O1300" s="138"/>
      <c r="P1300" s="138"/>
      <c r="Q1300" s="138"/>
      <c r="R1300" s="138"/>
    </row>
    <row r="1301" spans="1:18" s="134" customFormat="1" x14ac:dyDescent="0.25">
      <c r="A1301" s="241">
        <v>43381</v>
      </c>
      <c r="B1301" s="242">
        <v>180176817</v>
      </c>
      <c r="C1301" s="247">
        <v>2</v>
      </c>
      <c r="D1301" s="246">
        <v>263025</v>
      </c>
      <c r="E1301" s="242"/>
      <c r="F1301" s="247"/>
      <c r="G1301" s="246"/>
      <c r="H1301" s="245"/>
      <c r="I1301" s="245"/>
      <c r="J1301" s="246"/>
      <c r="K1301" s="138"/>
      <c r="L1301" s="138"/>
      <c r="M1301" s="138"/>
      <c r="N1301" s="138"/>
      <c r="O1301" s="138"/>
      <c r="P1301" s="138"/>
      <c r="Q1301" s="138"/>
      <c r="R1301" s="138"/>
    </row>
    <row r="1302" spans="1:18" s="134" customFormat="1" x14ac:dyDescent="0.25">
      <c r="A1302" s="241">
        <v>43381</v>
      </c>
      <c r="B1302" s="242">
        <v>180176819</v>
      </c>
      <c r="C1302" s="247">
        <v>5</v>
      </c>
      <c r="D1302" s="246">
        <v>660975</v>
      </c>
      <c r="E1302" s="242"/>
      <c r="F1302" s="247"/>
      <c r="G1302" s="246"/>
      <c r="H1302" s="245"/>
      <c r="I1302" s="245"/>
      <c r="J1302" s="246"/>
      <c r="K1302" s="138"/>
      <c r="L1302" s="138"/>
      <c r="M1302" s="138"/>
      <c r="N1302" s="138"/>
      <c r="O1302" s="138"/>
      <c r="P1302" s="138"/>
      <c r="Q1302" s="138"/>
      <c r="R1302" s="138"/>
    </row>
    <row r="1303" spans="1:18" s="134" customFormat="1" x14ac:dyDescent="0.25">
      <c r="A1303" s="241">
        <v>43381</v>
      </c>
      <c r="B1303" s="242">
        <v>180176824</v>
      </c>
      <c r="C1303" s="247">
        <v>2</v>
      </c>
      <c r="D1303" s="246">
        <v>142538</v>
      </c>
      <c r="E1303" s="242"/>
      <c r="F1303" s="247"/>
      <c r="G1303" s="246"/>
      <c r="H1303" s="245"/>
      <c r="I1303" s="245">
        <v>11210327</v>
      </c>
      <c r="J1303" s="246" t="s">
        <v>17</v>
      </c>
      <c r="K1303" s="138"/>
      <c r="L1303" s="138"/>
      <c r="M1303" s="138"/>
      <c r="N1303" s="138"/>
      <c r="O1303" s="138"/>
      <c r="P1303" s="138"/>
      <c r="Q1303" s="138"/>
      <c r="R1303" s="138"/>
    </row>
    <row r="1304" spans="1:18" s="134" customFormat="1" x14ac:dyDescent="0.25">
      <c r="A1304" s="241">
        <v>43382</v>
      </c>
      <c r="B1304" s="242">
        <v>180176843</v>
      </c>
      <c r="C1304" s="247">
        <v>17</v>
      </c>
      <c r="D1304" s="246">
        <v>1732325</v>
      </c>
      <c r="E1304" s="242">
        <v>180045641</v>
      </c>
      <c r="F1304" s="247">
        <v>3</v>
      </c>
      <c r="G1304" s="246">
        <v>366100</v>
      </c>
      <c r="H1304" s="245"/>
      <c r="I1304" s="245"/>
      <c r="J1304" s="246"/>
      <c r="K1304" s="138"/>
      <c r="L1304" s="138"/>
      <c r="M1304" s="138"/>
      <c r="N1304" s="138"/>
      <c r="O1304" s="138"/>
      <c r="P1304" s="138"/>
      <c r="Q1304" s="138"/>
      <c r="R1304" s="138"/>
    </row>
    <row r="1305" spans="1:18" s="134" customFormat="1" x14ac:dyDescent="0.25">
      <c r="A1305" s="241">
        <v>43382</v>
      </c>
      <c r="B1305" s="242">
        <v>180176855</v>
      </c>
      <c r="C1305" s="247">
        <v>2</v>
      </c>
      <c r="D1305" s="246">
        <v>249113</v>
      </c>
      <c r="E1305" s="242">
        <v>180045644</v>
      </c>
      <c r="F1305" s="247">
        <v>1</v>
      </c>
      <c r="G1305" s="246">
        <v>42875</v>
      </c>
      <c r="H1305" s="245"/>
      <c r="I1305" s="245"/>
      <c r="J1305" s="246"/>
      <c r="K1305" s="138"/>
      <c r="L1305" s="138"/>
      <c r="M1305" s="138"/>
      <c r="N1305" s="138"/>
      <c r="O1305" s="138"/>
      <c r="P1305" s="138"/>
      <c r="Q1305" s="138"/>
      <c r="R1305" s="138"/>
    </row>
    <row r="1306" spans="1:18" s="134" customFormat="1" x14ac:dyDescent="0.25">
      <c r="A1306" s="241">
        <v>43382</v>
      </c>
      <c r="B1306" s="242">
        <v>180176858</v>
      </c>
      <c r="C1306" s="247">
        <v>1</v>
      </c>
      <c r="D1306" s="246">
        <v>144288</v>
      </c>
      <c r="E1306" s="242">
        <v>180045646</v>
      </c>
      <c r="F1306" s="247">
        <v>1</v>
      </c>
      <c r="G1306" s="246">
        <v>89600</v>
      </c>
      <c r="H1306" s="245"/>
      <c r="I1306" s="245"/>
      <c r="J1306" s="246"/>
      <c r="K1306" s="138"/>
      <c r="L1306" s="138"/>
      <c r="M1306" s="138"/>
      <c r="N1306" s="138"/>
      <c r="O1306" s="138"/>
      <c r="P1306" s="138"/>
      <c r="Q1306" s="138"/>
      <c r="R1306" s="138"/>
    </row>
    <row r="1307" spans="1:18" s="134" customFormat="1" x14ac:dyDescent="0.25">
      <c r="A1307" s="241">
        <v>43382</v>
      </c>
      <c r="B1307" s="242">
        <v>180176861</v>
      </c>
      <c r="C1307" s="247">
        <v>1</v>
      </c>
      <c r="D1307" s="246">
        <v>87150</v>
      </c>
      <c r="E1307" s="242"/>
      <c r="F1307" s="247"/>
      <c r="G1307" s="246"/>
      <c r="H1307" s="245"/>
      <c r="I1307" s="245"/>
      <c r="J1307" s="246"/>
      <c r="K1307" s="138"/>
      <c r="L1307" s="138"/>
      <c r="M1307" s="138"/>
      <c r="N1307" s="138"/>
      <c r="O1307" s="138"/>
      <c r="P1307" s="138"/>
      <c r="Q1307" s="138"/>
      <c r="R1307" s="138"/>
    </row>
    <row r="1308" spans="1:18" s="134" customFormat="1" x14ac:dyDescent="0.25">
      <c r="A1308" s="241">
        <v>43382</v>
      </c>
      <c r="B1308" s="242">
        <v>180176876</v>
      </c>
      <c r="C1308" s="247">
        <v>4</v>
      </c>
      <c r="D1308" s="246">
        <v>430238</v>
      </c>
      <c r="E1308" s="242"/>
      <c r="F1308" s="247"/>
      <c r="G1308" s="246"/>
      <c r="H1308" s="245"/>
      <c r="I1308" s="245"/>
      <c r="J1308" s="246"/>
      <c r="K1308" s="138"/>
      <c r="L1308" s="138"/>
      <c r="M1308" s="138"/>
      <c r="N1308" s="138"/>
      <c r="O1308" s="138"/>
      <c r="P1308" s="138"/>
      <c r="Q1308" s="138"/>
      <c r="R1308" s="138"/>
    </row>
    <row r="1309" spans="1:18" s="134" customFormat="1" x14ac:dyDescent="0.25">
      <c r="A1309" s="241">
        <v>43382</v>
      </c>
      <c r="B1309" s="242">
        <v>180176899</v>
      </c>
      <c r="C1309" s="247">
        <v>3</v>
      </c>
      <c r="D1309" s="246">
        <v>367850</v>
      </c>
      <c r="E1309" s="242"/>
      <c r="F1309" s="247"/>
      <c r="G1309" s="246"/>
      <c r="H1309" s="245"/>
      <c r="I1309" s="245"/>
      <c r="J1309" s="246"/>
      <c r="K1309" s="138"/>
      <c r="L1309" s="138"/>
      <c r="M1309" s="138"/>
      <c r="N1309" s="138"/>
      <c r="O1309" s="138"/>
      <c r="P1309" s="138"/>
      <c r="Q1309" s="138"/>
      <c r="R1309" s="138"/>
    </row>
    <row r="1310" spans="1:18" s="134" customFormat="1" x14ac:dyDescent="0.25">
      <c r="A1310" s="241">
        <v>43382</v>
      </c>
      <c r="B1310" s="242">
        <v>180176903</v>
      </c>
      <c r="C1310" s="247">
        <v>5</v>
      </c>
      <c r="D1310" s="246">
        <v>589138</v>
      </c>
      <c r="E1310" s="242"/>
      <c r="F1310" s="247"/>
      <c r="G1310" s="246"/>
      <c r="H1310" s="245"/>
      <c r="I1310" s="245"/>
      <c r="J1310" s="246"/>
      <c r="K1310" s="138"/>
      <c r="L1310" s="138"/>
      <c r="M1310" s="138"/>
      <c r="N1310" s="138"/>
      <c r="O1310" s="138"/>
      <c r="P1310" s="138"/>
      <c r="Q1310" s="138"/>
      <c r="R1310" s="138"/>
    </row>
    <row r="1311" spans="1:18" s="134" customFormat="1" x14ac:dyDescent="0.25">
      <c r="A1311" s="241">
        <v>43382</v>
      </c>
      <c r="B1311" s="242">
        <v>180176910</v>
      </c>
      <c r="C1311" s="247">
        <v>5</v>
      </c>
      <c r="D1311" s="246">
        <v>438725</v>
      </c>
      <c r="E1311" s="242"/>
      <c r="F1311" s="247"/>
      <c r="G1311" s="246"/>
      <c r="H1311" s="245"/>
      <c r="I1311" s="245"/>
      <c r="J1311" s="246"/>
      <c r="K1311" s="138"/>
      <c r="L1311" s="138"/>
      <c r="M1311" s="138"/>
      <c r="N1311" s="138"/>
      <c r="O1311" s="138"/>
      <c r="P1311" s="138"/>
      <c r="Q1311" s="138"/>
      <c r="R1311" s="138"/>
    </row>
    <row r="1312" spans="1:18" s="134" customFormat="1" x14ac:dyDescent="0.25">
      <c r="A1312" s="241">
        <v>43382</v>
      </c>
      <c r="B1312" s="242">
        <v>180176925</v>
      </c>
      <c r="C1312" s="247">
        <v>4</v>
      </c>
      <c r="D1312" s="246">
        <v>396550</v>
      </c>
      <c r="E1312" s="242"/>
      <c r="F1312" s="247"/>
      <c r="G1312" s="246"/>
      <c r="H1312" s="245"/>
      <c r="I1312" s="245">
        <v>3936802</v>
      </c>
      <c r="J1312" s="246" t="s">
        <v>17</v>
      </c>
      <c r="K1312" s="138"/>
      <c r="L1312" s="138"/>
      <c r="M1312" s="138"/>
      <c r="N1312" s="138"/>
      <c r="O1312" s="138"/>
      <c r="P1312" s="138"/>
      <c r="Q1312" s="138"/>
      <c r="R1312" s="138"/>
    </row>
    <row r="1313" spans="1:18" s="134" customFormat="1" x14ac:dyDescent="0.25">
      <c r="A1313" s="241">
        <v>43383</v>
      </c>
      <c r="B1313" s="242">
        <v>180176943</v>
      </c>
      <c r="C1313" s="247">
        <v>23</v>
      </c>
      <c r="D1313" s="246">
        <v>2420775</v>
      </c>
      <c r="E1313" s="242">
        <v>180045661</v>
      </c>
      <c r="F1313" s="247">
        <v>1</v>
      </c>
      <c r="G1313" s="246">
        <v>46638</v>
      </c>
      <c r="H1313" s="245"/>
      <c r="I1313" s="245"/>
      <c r="J1313" s="246"/>
      <c r="K1313" s="138"/>
      <c r="L1313" s="138"/>
      <c r="M1313" s="138"/>
      <c r="N1313" s="138"/>
      <c r="O1313" s="138"/>
      <c r="P1313" s="138"/>
      <c r="Q1313" s="138"/>
      <c r="R1313" s="138"/>
    </row>
    <row r="1314" spans="1:18" s="134" customFormat="1" x14ac:dyDescent="0.25">
      <c r="A1314" s="241">
        <v>43383</v>
      </c>
      <c r="B1314" s="242">
        <v>180176976</v>
      </c>
      <c r="C1314" s="247">
        <v>2</v>
      </c>
      <c r="D1314" s="246">
        <v>258213</v>
      </c>
      <c r="E1314" s="242"/>
      <c r="F1314" s="247"/>
      <c r="G1314" s="246"/>
      <c r="H1314" s="245"/>
      <c r="I1314" s="245"/>
      <c r="J1314" s="246"/>
      <c r="K1314" s="138"/>
      <c r="L1314" s="138"/>
      <c r="M1314" s="138"/>
      <c r="N1314" s="138"/>
      <c r="O1314" s="138"/>
      <c r="P1314" s="138"/>
      <c r="Q1314" s="138"/>
      <c r="R1314" s="138"/>
    </row>
    <row r="1315" spans="1:18" s="134" customFormat="1" x14ac:dyDescent="0.25">
      <c r="A1315" s="241">
        <v>43383</v>
      </c>
      <c r="B1315" s="242">
        <v>180176969</v>
      </c>
      <c r="C1315" s="247">
        <v>14</v>
      </c>
      <c r="D1315" s="246">
        <v>1521713</v>
      </c>
      <c r="E1315" s="242"/>
      <c r="F1315" s="247"/>
      <c r="G1315" s="246"/>
      <c r="H1315" s="245"/>
      <c r="I1315" s="245"/>
      <c r="J1315" s="246"/>
      <c r="K1315" s="138"/>
      <c r="L1315" s="138"/>
      <c r="M1315" s="138"/>
      <c r="N1315" s="138"/>
      <c r="O1315" s="138"/>
      <c r="P1315" s="138"/>
      <c r="Q1315" s="138"/>
      <c r="R1315" s="138"/>
    </row>
    <row r="1316" spans="1:18" s="134" customFormat="1" x14ac:dyDescent="0.25">
      <c r="A1316" s="241">
        <v>43383</v>
      </c>
      <c r="B1316" s="242">
        <v>180176976</v>
      </c>
      <c r="C1316" s="247">
        <v>9</v>
      </c>
      <c r="D1316" s="246">
        <v>1075550</v>
      </c>
      <c r="E1316" s="242"/>
      <c r="F1316" s="247"/>
      <c r="G1316" s="246"/>
      <c r="H1316" s="245"/>
      <c r="I1316" s="245"/>
      <c r="J1316" s="246"/>
      <c r="K1316" s="138"/>
      <c r="L1316" s="138"/>
      <c r="M1316" s="138"/>
      <c r="N1316" s="138"/>
      <c r="O1316" s="138"/>
      <c r="P1316" s="138"/>
      <c r="Q1316" s="138"/>
      <c r="R1316" s="138"/>
    </row>
    <row r="1317" spans="1:18" s="134" customFormat="1" x14ac:dyDescent="0.25">
      <c r="A1317" s="241">
        <v>43383</v>
      </c>
      <c r="B1317" s="242">
        <v>180177006</v>
      </c>
      <c r="C1317" s="247">
        <v>2</v>
      </c>
      <c r="D1317" s="246">
        <v>156888</v>
      </c>
      <c r="E1317" s="242"/>
      <c r="F1317" s="247"/>
      <c r="G1317" s="246"/>
      <c r="H1317" s="245"/>
      <c r="I1317" s="245">
        <v>5386501</v>
      </c>
      <c r="J1317" s="246" t="s">
        <v>17</v>
      </c>
      <c r="K1317" s="138"/>
      <c r="L1317" s="138"/>
      <c r="M1317" s="138"/>
      <c r="N1317" s="138"/>
      <c r="O1317" s="138"/>
      <c r="P1317" s="138"/>
      <c r="Q1317" s="138"/>
      <c r="R1317" s="138"/>
    </row>
    <row r="1318" spans="1:18" s="134" customFormat="1" x14ac:dyDescent="0.25">
      <c r="A1318" s="241">
        <v>43384</v>
      </c>
      <c r="B1318" s="242">
        <v>180177030</v>
      </c>
      <c r="C1318" s="247">
        <v>26</v>
      </c>
      <c r="D1318" s="246">
        <v>3070463</v>
      </c>
      <c r="E1318" s="242"/>
      <c r="F1318" s="247"/>
      <c r="G1318" s="246"/>
      <c r="H1318" s="245"/>
      <c r="I1318" s="245"/>
      <c r="J1318" s="246"/>
      <c r="K1318" s="138"/>
      <c r="L1318" s="138"/>
      <c r="M1318" s="138"/>
      <c r="N1318" s="138"/>
      <c r="O1318" s="138"/>
      <c r="P1318" s="138"/>
      <c r="Q1318" s="138"/>
      <c r="R1318" s="138"/>
    </row>
    <row r="1319" spans="1:18" s="134" customFormat="1" x14ac:dyDescent="0.25">
      <c r="A1319" s="241">
        <v>43384</v>
      </c>
      <c r="B1319" s="242">
        <v>180177031</v>
      </c>
      <c r="C1319" s="247">
        <v>2</v>
      </c>
      <c r="D1319" s="246">
        <v>224875</v>
      </c>
      <c r="E1319" s="242"/>
      <c r="F1319" s="247"/>
      <c r="G1319" s="246"/>
      <c r="H1319" s="245"/>
      <c r="I1319" s="245"/>
      <c r="J1319" s="246"/>
      <c r="K1319" s="138"/>
      <c r="L1319" s="138"/>
      <c r="M1319" s="138"/>
      <c r="N1319" s="138"/>
      <c r="O1319" s="138"/>
      <c r="P1319" s="138"/>
      <c r="Q1319" s="138"/>
      <c r="R1319" s="138"/>
    </row>
    <row r="1320" spans="1:18" s="134" customFormat="1" x14ac:dyDescent="0.25">
      <c r="A1320" s="241">
        <v>43384</v>
      </c>
      <c r="B1320" s="242">
        <v>180177038</v>
      </c>
      <c r="C1320" s="247">
        <v>5</v>
      </c>
      <c r="D1320" s="246">
        <v>492713</v>
      </c>
      <c r="E1320" s="242"/>
      <c r="F1320" s="247"/>
      <c r="G1320" s="246"/>
      <c r="H1320" s="245"/>
      <c r="I1320" s="245"/>
      <c r="J1320" s="246"/>
      <c r="K1320" s="138"/>
      <c r="L1320" s="138"/>
      <c r="M1320" s="138"/>
      <c r="N1320" s="138"/>
      <c r="O1320" s="138"/>
      <c r="P1320" s="138"/>
      <c r="Q1320" s="138"/>
      <c r="R1320" s="138"/>
    </row>
    <row r="1321" spans="1:18" s="134" customFormat="1" x14ac:dyDescent="0.25">
      <c r="A1321" s="241">
        <v>43384</v>
      </c>
      <c r="B1321" s="242">
        <v>180177062</v>
      </c>
      <c r="C1321" s="247">
        <v>21</v>
      </c>
      <c r="D1321" s="246">
        <v>2220400</v>
      </c>
      <c r="E1321" s="242"/>
      <c r="F1321" s="247"/>
      <c r="G1321" s="246"/>
      <c r="H1321" s="245"/>
      <c r="I1321" s="245">
        <v>6008451</v>
      </c>
      <c r="J1321" s="246" t="s">
        <v>17</v>
      </c>
      <c r="K1321" s="138"/>
      <c r="L1321" s="138"/>
      <c r="M1321" s="138"/>
      <c r="N1321" s="138"/>
      <c r="O1321" s="138"/>
      <c r="P1321" s="138"/>
      <c r="Q1321" s="138"/>
      <c r="R1321" s="138"/>
    </row>
    <row r="1322" spans="1:18" s="134" customFormat="1" x14ac:dyDescent="0.25">
      <c r="A1322" s="241">
        <v>43385</v>
      </c>
      <c r="B1322" s="242">
        <v>180177110</v>
      </c>
      <c r="C1322" s="247">
        <v>6</v>
      </c>
      <c r="D1322" s="246">
        <v>644788</v>
      </c>
      <c r="E1322" s="242">
        <v>180045690</v>
      </c>
      <c r="F1322" s="247">
        <v>2</v>
      </c>
      <c r="G1322" s="246">
        <v>262063</v>
      </c>
      <c r="H1322" s="245"/>
      <c r="I1322" s="245"/>
      <c r="J1322" s="246"/>
      <c r="K1322" s="138"/>
      <c r="L1322" s="138"/>
      <c r="M1322" s="138"/>
      <c r="N1322" s="138"/>
      <c r="O1322" s="138"/>
      <c r="P1322" s="138"/>
      <c r="Q1322" s="138"/>
      <c r="R1322" s="138"/>
    </row>
    <row r="1323" spans="1:18" s="134" customFormat="1" x14ac:dyDescent="0.25">
      <c r="A1323" s="241">
        <v>43385</v>
      </c>
      <c r="B1323" s="242">
        <v>180177111</v>
      </c>
      <c r="C1323" s="247">
        <v>26</v>
      </c>
      <c r="D1323" s="246">
        <v>2909638</v>
      </c>
      <c r="E1323" s="242">
        <v>180045693</v>
      </c>
      <c r="F1323" s="247">
        <v>1</v>
      </c>
      <c r="G1323" s="246">
        <v>61863</v>
      </c>
      <c r="H1323" s="245"/>
      <c r="I1323" s="245"/>
      <c r="J1323" s="246"/>
      <c r="K1323" s="138"/>
      <c r="L1323" s="138"/>
      <c r="M1323" s="138"/>
      <c r="N1323" s="138"/>
      <c r="O1323" s="138"/>
      <c r="P1323" s="138"/>
      <c r="Q1323" s="138"/>
      <c r="R1323" s="138"/>
    </row>
    <row r="1324" spans="1:18" s="134" customFormat="1" x14ac:dyDescent="0.25">
      <c r="A1324" s="241">
        <v>43385</v>
      </c>
      <c r="B1324" s="242">
        <v>180177116</v>
      </c>
      <c r="C1324" s="247">
        <v>6</v>
      </c>
      <c r="D1324" s="246">
        <v>673838</v>
      </c>
      <c r="E1324" s="242"/>
      <c r="F1324" s="247"/>
      <c r="G1324" s="246"/>
      <c r="H1324" s="245"/>
      <c r="I1324" s="245"/>
      <c r="J1324" s="246"/>
      <c r="K1324" s="138"/>
      <c r="L1324" s="138"/>
      <c r="M1324" s="138"/>
      <c r="N1324" s="138"/>
      <c r="O1324" s="138"/>
      <c r="P1324" s="138"/>
      <c r="Q1324" s="138"/>
      <c r="R1324" s="138"/>
    </row>
    <row r="1325" spans="1:18" s="134" customFormat="1" x14ac:dyDescent="0.25">
      <c r="A1325" s="241">
        <v>43385</v>
      </c>
      <c r="B1325" s="242">
        <v>180177129</v>
      </c>
      <c r="C1325" s="247">
        <v>8</v>
      </c>
      <c r="D1325" s="246">
        <v>822500</v>
      </c>
      <c r="E1325" s="242"/>
      <c r="F1325" s="247"/>
      <c r="G1325" s="246"/>
      <c r="H1325" s="245"/>
      <c r="I1325" s="245"/>
      <c r="J1325" s="246"/>
      <c r="K1325" s="138"/>
      <c r="L1325" s="138"/>
      <c r="M1325" s="138"/>
      <c r="N1325" s="138"/>
      <c r="O1325" s="138"/>
      <c r="P1325" s="138"/>
      <c r="Q1325" s="138"/>
      <c r="R1325" s="138"/>
    </row>
    <row r="1326" spans="1:18" s="134" customFormat="1" x14ac:dyDescent="0.25">
      <c r="A1326" s="241">
        <v>43385</v>
      </c>
      <c r="B1326" s="242">
        <v>180177139</v>
      </c>
      <c r="C1326" s="247">
        <v>2</v>
      </c>
      <c r="D1326" s="246">
        <v>213238</v>
      </c>
      <c r="E1326" s="242"/>
      <c r="F1326" s="247"/>
      <c r="G1326" s="246"/>
      <c r="H1326" s="245"/>
      <c r="I1326" s="245"/>
      <c r="J1326" s="246"/>
      <c r="K1326" s="138"/>
      <c r="L1326" s="138"/>
      <c r="M1326" s="138"/>
      <c r="N1326" s="138"/>
      <c r="O1326" s="138"/>
      <c r="P1326" s="138"/>
      <c r="Q1326" s="138"/>
      <c r="R1326" s="138"/>
    </row>
    <row r="1327" spans="1:18" s="134" customFormat="1" x14ac:dyDescent="0.25">
      <c r="A1327" s="241">
        <v>43385</v>
      </c>
      <c r="B1327" s="242">
        <v>180177158</v>
      </c>
      <c r="C1327" s="247">
        <v>7</v>
      </c>
      <c r="D1327" s="246">
        <v>794150</v>
      </c>
      <c r="E1327" s="242"/>
      <c r="F1327" s="247"/>
      <c r="G1327" s="246"/>
      <c r="H1327" s="245"/>
      <c r="I1327" s="245"/>
      <c r="J1327" s="246"/>
      <c r="K1327" s="138"/>
      <c r="L1327" s="138"/>
      <c r="M1327" s="138"/>
      <c r="N1327" s="138"/>
      <c r="O1327" s="138"/>
      <c r="P1327" s="138"/>
      <c r="Q1327" s="138"/>
      <c r="R1327" s="138"/>
    </row>
    <row r="1328" spans="1:18" s="134" customFormat="1" x14ac:dyDescent="0.25">
      <c r="A1328" s="241">
        <v>43385</v>
      </c>
      <c r="B1328" s="242">
        <v>180177161</v>
      </c>
      <c r="C1328" s="247">
        <v>1</v>
      </c>
      <c r="D1328" s="246">
        <v>118650</v>
      </c>
      <c r="E1328" s="242"/>
      <c r="F1328" s="247"/>
      <c r="G1328" s="246"/>
      <c r="H1328" s="245"/>
      <c r="I1328" s="245">
        <v>5852876</v>
      </c>
      <c r="J1328" s="246" t="s">
        <v>17</v>
      </c>
      <c r="K1328" s="138"/>
      <c r="L1328" s="138"/>
      <c r="M1328" s="138"/>
      <c r="N1328" s="138"/>
      <c r="O1328" s="138"/>
      <c r="P1328" s="138"/>
      <c r="Q1328" s="138"/>
      <c r="R1328" s="138"/>
    </row>
    <row r="1329" spans="1:18" s="134" customFormat="1" x14ac:dyDescent="0.25">
      <c r="A1329" s="241">
        <v>43386</v>
      </c>
      <c r="B1329" s="242">
        <v>180177180</v>
      </c>
      <c r="C1329" s="247">
        <v>21</v>
      </c>
      <c r="D1329" s="246">
        <v>2396800</v>
      </c>
      <c r="E1329" s="242"/>
      <c r="F1329" s="247"/>
      <c r="G1329" s="246"/>
      <c r="H1329" s="245"/>
      <c r="I1329" s="245"/>
      <c r="J1329" s="246"/>
      <c r="K1329" s="138"/>
      <c r="L1329" s="138"/>
      <c r="M1329" s="138"/>
      <c r="N1329" s="138"/>
      <c r="O1329" s="138"/>
      <c r="P1329" s="138"/>
      <c r="Q1329" s="138"/>
      <c r="R1329" s="138"/>
    </row>
    <row r="1330" spans="1:18" s="134" customFormat="1" x14ac:dyDescent="0.25">
      <c r="A1330" s="241">
        <v>43386</v>
      </c>
      <c r="B1330" s="242">
        <v>180177195</v>
      </c>
      <c r="C1330" s="247">
        <v>7</v>
      </c>
      <c r="D1330" s="246">
        <v>703938</v>
      </c>
      <c r="E1330" s="242"/>
      <c r="F1330" s="247"/>
      <c r="G1330" s="246"/>
      <c r="H1330" s="245"/>
      <c r="I1330" s="245"/>
      <c r="J1330" s="246"/>
      <c r="K1330" s="138"/>
      <c r="L1330" s="138"/>
      <c r="M1330" s="138"/>
      <c r="N1330" s="138"/>
      <c r="O1330" s="138"/>
      <c r="P1330" s="138"/>
      <c r="Q1330" s="138"/>
      <c r="R1330" s="138"/>
    </row>
    <row r="1331" spans="1:18" s="134" customFormat="1" x14ac:dyDescent="0.25">
      <c r="A1331" s="241">
        <v>43386</v>
      </c>
      <c r="B1331" s="242">
        <v>180177201</v>
      </c>
      <c r="C1331" s="247">
        <v>1</v>
      </c>
      <c r="D1331" s="246">
        <v>110075</v>
      </c>
      <c r="E1331" s="242"/>
      <c r="F1331" s="247"/>
      <c r="G1331" s="246"/>
      <c r="H1331" s="245"/>
      <c r="I1331" s="245"/>
      <c r="J1331" s="246"/>
      <c r="K1331" s="138"/>
      <c r="L1331" s="138"/>
      <c r="M1331" s="138"/>
      <c r="N1331" s="138"/>
      <c r="O1331" s="138"/>
      <c r="P1331" s="138"/>
      <c r="Q1331" s="138"/>
      <c r="R1331" s="138"/>
    </row>
    <row r="1332" spans="1:18" s="134" customFormat="1" x14ac:dyDescent="0.25">
      <c r="A1332" s="241">
        <v>43386</v>
      </c>
      <c r="B1332" s="242">
        <v>180177203</v>
      </c>
      <c r="C1332" s="247">
        <v>1</v>
      </c>
      <c r="D1332" s="246">
        <v>75600</v>
      </c>
      <c r="E1332" s="242"/>
      <c r="F1332" s="247"/>
      <c r="G1332" s="246"/>
      <c r="H1332" s="245"/>
      <c r="I1332" s="245"/>
      <c r="J1332" s="246"/>
      <c r="K1332" s="138"/>
      <c r="L1332" s="138"/>
      <c r="M1332" s="138"/>
      <c r="N1332" s="138"/>
      <c r="O1332" s="138"/>
      <c r="P1332" s="138"/>
      <c r="Q1332" s="138"/>
      <c r="R1332" s="138"/>
    </row>
    <row r="1333" spans="1:18" s="134" customFormat="1" x14ac:dyDescent="0.25">
      <c r="A1333" s="241">
        <v>43386</v>
      </c>
      <c r="B1333" s="242">
        <v>180177223</v>
      </c>
      <c r="C1333" s="247">
        <v>3</v>
      </c>
      <c r="D1333" s="246">
        <v>326200</v>
      </c>
      <c r="E1333" s="242"/>
      <c r="F1333" s="247"/>
      <c r="G1333" s="246"/>
      <c r="H1333" s="245"/>
      <c r="I1333" s="245"/>
      <c r="J1333" s="246"/>
      <c r="K1333" s="138"/>
      <c r="L1333" s="138"/>
      <c r="M1333" s="138"/>
      <c r="N1333" s="138"/>
      <c r="O1333" s="138"/>
      <c r="P1333" s="138"/>
      <c r="Q1333" s="138"/>
      <c r="R1333" s="138"/>
    </row>
    <row r="1334" spans="1:18" s="134" customFormat="1" x14ac:dyDescent="0.25">
      <c r="A1334" s="241">
        <v>43386</v>
      </c>
      <c r="B1334" s="242">
        <v>180177230</v>
      </c>
      <c r="C1334" s="247">
        <v>1</v>
      </c>
      <c r="D1334" s="246">
        <v>123813</v>
      </c>
      <c r="E1334" s="242"/>
      <c r="F1334" s="247"/>
      <c r="G1334" s="246"/>
      <c r="H1334" s="245"/>
      <c r="I1334" s="245"/>
      <c r="J1334" s="246"/>
      <c r="K1334" s="138"/>
      <c r="L1334" s="138"/>
      <c r="M1334" s="138"/>
      <c r="N1334" s="138"/>
      <c r="O1334" s="138"/>
      <c r="P1334" s="138"/>
      <c r="Q1334" s="138"/>
      <c r="R1334" s="138"/>
    </row>
    <row r="1335" spans="1:18" s="134" customFormat="1" x14ac:dyDescent="0.25">
      <c r="A1335" s="241">
        <v>43386</v>
      </c>
      <c r="B1335" s="242">
        <v>180177238</v>
      </c>
      <c r="C1335" s="247">
        <v>7</v>
      </c>
      <c r="D1335" s="246">
        <v>841225</v>
      </c>
      <c r="E1335" s="242"/>
      <c r="F1335" s="247"/>
      <c r="G1335" s="246"/>
      <c r="H1335" s="245"/>
      <c r="I1335" s="245">
        <v>4577651</v>
      </c>
      <c r="J1335" s="246" t="s">
        <v>17</v>
      </c>
      <c r="K1335" s="138"/>
      <c r="L1335" s="138"/>
      <c r="M1335" s="138"/>
      <c r="N1335" s="138"/>
      <c r="O1335" s="138"/>
      <c r="P1335" s="138"/>
      <c r="Q1335" s="138"/>
      <c r="R1335" s="138"/>
    </row>
    <row r="1336" spans="1:18" s="134" customFormat="1" x14ac:dyDescent="0.25">
      <c r="A1336" s="241">
        <v>43388</v>
      </c>
      <c r="B1336" s="242">
        <v>180177310</v>
      </c>
      <c r="C1336" s="247">
        <v>52</v>
      </c>
      <c r="D1336" s="246">
        <v>6111438</v>
      </c>
      <c r="E1336" s="242"/>
      <c r="F1336" s="247"/>
      <c r="G1336" s="246"/>
      <c r="H1336" s="245"/>
      <c r="I1336" s="245"/>
      <c r="J1336" s="246"/>
      <c r="K1336" s="138"/>
      <c r="L1336" s="138"/>
      <c r="M1336" s="138"/>
      <c r="N1336" s="138"/>
      <c r="O1336" s="138"/>
      <c r="P1336" s="138"/>
      <c r="Q1336" s="138"/>
      <c r="R1336" s="138"/>
    </row>
    <row r="1337" spans="1:18" s="134" customFormat="1" x14ac:dyDescent="0.25">
      <c r="A1337" s="241">
        <v>43388</v>
      </c>
      <c r="B1337" s="242">
        <v>180177312</v>
      </c>
      <c r="C1337" s="247">
        <v>6</v>
      </c>
      <c r="D1337" s="246">
        <v>496038</v>
      </c>
      <c r="E1337" s="242"/>
      <c r="F1337" s="247"/>
      <c r="G1337" s="246"/>
      <c r="H1337" s="245"/>
      <c r="I1337" s="245"/>
      <c r="J1337" s="246"/>
      <c r="K1337" s="138"/>
      <c r="L1337" s="138"/>
      <c r="M1337" s="138"/>
      <c r="N1337" s="138"/>
      <c r="O1337" s="138"/>
      <c r="P1337" s="138"/>
      <c r="Q1337" s="138"/>
      <c r="R1337" s="138"/>
    </row>
    <row r="1338" spans="1:18" s="134" customFormat="1" x14ac:dyDescent="0.25">
      <c r="A1338" s="241">
        <v>43388</v>
      </c>
      <c r="B1338" s="242">
        <v>180177321</v>
      </c>
      <c r="C1338" s="247">
        <v>4</v>
      </c>
      <c r="D1338" s="246">
        <v>411163</v>
      </c>
      <c r="E1338" s="242"/>
      <c r="F1338" s="247"/>
      <c r="G1338" s="246"/>
      <c r="H1338" s="245"/>
      <c r="I1338" s="245"/>
      <c r="J1338" s="246"/>
      <c r="K1338" s="138"/>
      <c r="L1338" s="138"/>
      <c r="M1338" s="138"/>
      <c r="N1338" s="138"/>
      <c r="O1338" s="138"/>
      <c r="P1338" s="138"/>
      <c r="Q1338" s="138"/>
      <c r="R1338" s="138"/>
    </row>
    <row r="1339" spans="1:18" s="134" customFormat="1" x14ac:dyDescent="0.25">
      <c r="A1339" s="241">
        <v>43388</v>
      </c>
      <c r="B1339" s="242">
        <v>180177352</v>
      </c>
      <c r="C1339" s="247">
        <v>5</v>
      </c>
      <c r="D1339" s="246">
        <v>579250</v>
      </c>
      <c r="E1339" s="242"/>
      <c r="F1339" s="247"/>
      <c r="G1339" s="246"/>
      <c r="H1339" s="245"/>
      <c r="I1339" s="245"/>
      <c r="J1339" s="246"/>
      <c r="K1339" s="138"/>
      <c r="L1339" s="138"/>
      <c r="M1339" s="138"/>
      <c r="N1339" s="138"/>
      <c r="O1339" s="138"/>
      <c r="P1339" s="138"/>
      <c r="Q1339" s="138"/>
      <c r="R1339" s="138"/>
    </row>
    <row r="1340" spans="1:18" s="134" customFormat="1" x14ac:dyDescent="0.25">
      <c r="A1340" s="241">
        <v>43388</v>
      </c>
      <c r="B1340" s="242">
        <v>180177356</v>
      </c>
      <c r="C1340" s="247">
        <v>29</v>
      </c>
      <c r="D1340" s="246">
        <v>3075100</v>
      </c>
      <c r="E1340" s="242"/>
      <c r="F1340" s="247"/>
      <c r="G1340" s="246"/>
      <c r="H1340" s="245"/>
      <c r="I1340" s="245"/>
      <c r="J1340" s="246"/>
      <c r="K1340" s="138"/>
      <c r="L1340" s="138"/>
      <c r="M1340" s="138"/>
      <c r="N1340" s="138"/>
      <c r="O1340" s="138"/>
      <c r="P1340" s="138"/>
      <c r="Q1340" s="138"/>
      <c r="R1340" s="138"/>
    </row>
    <row r="1341" spans="1:18" s="134" customFormat="1" x14ac:dyDescent="0.25">
      <c r="A1341" s="241">
        <v>43388</v>
      </c>
      <c r="B1341" s="242">
        <v>180177357</v>
      </c>
      <c r="C1341" s="247">
        <v>2</v>
      </c>
      <c r="D1341" s="246">
        <v>256288</v>
      </c>
      <c r="E1341" s="242"/>
      <c r="F1341" s="247"/>
      <c r="G1341" s="246"/>
      <c r="H1341" s="245"/>
      <c r="I1341" s="245"/>
      <c r="J1341" s="246"/>
      <c r="K1341" s="138"/>
      <c r="L1341" s="138"/>
      <c r="M1341" s="138"/>
      <c r="N1341" s="138"/>
      <c r="O1341" s="138"/>
      <c r="P1341" s="138"/>
      <c r="Q1341" s="138"/>
      <c r="R1341" s="138"/>
    </row>
    <row r="1342" spans="1:18" s="134" customFormat="1" x14ac:dyDescent="0.25">
      <c r="A1342" s="241">
        <v>43388</v>
      </c>
      <c r="B1342" s="242">
        <v>180177362</v>
      </c>
      <c r="C1342" s="247">
        <v>4</v>
      </c>
      <c r="D1342" s="246">
        <v>391125</v>
      </c>
      <c r="E1342" s="242"/>
      <c r="F1342" s="247"/>
      <c r="G1342" s="246"/>
      <c r="H1342" s="245"/>
      <c r="I1342" s="245"/>
      <c r="J1342" s="246"/>
      <c r="K1342" s="138"/>
      <c r="L1342" s="138"/>
      <c r="M1342" s="138"/>
      <c r="N1342" s="138"/>
      <c r="O1342" s="138"/>
      <c r="P1342" s="138"/>
      <c r="Q1342" s="138"/>
      <c r="R1342" s="138"/>
    </row>
    <row r="1343" spans="1:18" s="134" customFormat="1" x14ac:dyDescent="0.25">
      <c r="A1343" s="241">
        <v>43388</v>
      </c>
      <c r="B1343" s="242">
        <v>180177369</v>
      </c>
      <c r="C1343" s="247">
        <v>5</v>
      </c>
      <c r="D1343" s="246">
        <v>502338</v>
      </c>
      <c r="E1343" s="242"/>
      <c r="F1343" s="247"/>
      <c r="G1343" s="246"/>
      <c r="H1343" s="245"/>
      <c r="I1343" s="245">
        <v>11822740</v>
      </c>
      <c r="J1343" s="246" t="s">
        <v>17</v>
      </c>
      <c r="K1343" s="138"/>
      <c r="L1343" s="138"/>
      <c r="M1343" s="138"/>
      <c r="N1343" s="138"/>
      <c r="O1343" s="138"/>
      <c r="P1343" s="138"/>
      <c r="Q1343" s="138"/>
      <c r="R1343" s="138"/>
    </row>
    <row r="1344" spans="1:18" s="134" customFormat="1" x14ac:dyDescent="0.25">
      <c r="A1344" s="241">
        <v>43389</v>
      </c>
      <c r="B1344" s="242">
        <v>180177392</v>
      </c>
      <c r="C1344" s="247">
        <v>22</v>
      </c>
      <c r="D1344" s="246">
        <v>2140688</v>
      </c>
      <c r="E1344" s="242">
        <v>180045747</v>
      </c>
      <c r="F1344" s="247">
        <v>7</v>
      </c>
      <c r="G1344" s="246">
        <v>791263</v>
      </c>
      <c r="H1344" s="245"/>
      <c r="I1344" s="245"/>
      <c r="J1344" s="246"/>
      <c r="K1344" s="138"/>
      <c r="L1344" s="138"/>
      <c r="M1344" s="138"/>
      <c r="N1344" s="138"/>
      <c r="O1344" s="138"/>
      <c r="P1344" s="138"/>
      <c r="Q1344" s="138"/>
      <c r="R1344" s="138"/>
    </row>
    <row r="1345" spans="1:18" s="134" customFormat="1" x14ac:dyDescent="0.25">
      <c r="A1345" s="241">
        <v>43389</v>
      </c>
      <c r="B1345" s="242">
        <v>180177396</v>
      </c>
      <c r="C1345" s="247">
        <v>7</v>
      </c>
      <c r="D1345" s="246">
        <v>675588</v>
      </c>
      <c r="E1345" s="242"/>
      <c r="F1345" s="247"/>
      <c r="G1345" s="246"/>
      <c r="H1345" s="245"/>
      <c r="I1345" s="245"/>
      <c r="J1345" s="246"/>
      <c r="K1345" s="138"/>
      <c r="L1345" s="138"/>
      <c r="M1345" s="138"/>
      <c r="N1345" s="138"/>
      <c r="O1345" s="138"/>
      <c r="P1345" s="138"/>
      <c r="Q1345" s="138"/>
      <c r="R1345" s="138"/>
    </row>
    <row r="1346" spans="1:18" s="134" customFormat="1" x14ac:dyDescent="0.25">
      <c r="A1346" s="241">
        <v>43389</v>
      </c>
      <c r="B1346" s="242">
        <v>180177409</v>
      </c>
      <c r="C1346" s="247">
        <v>2</v>
      </c>
      <c r="D1346" s="246">
        <v>222513</v>
      </c>
      <c r="E1346" s="242"/>
      <c r="F1346" s="247"/>
      <c r="G1346" s="246"/>
      <c r="H1346" s="245"/>
      <c r="I1346" s="245"/>
      <c r="J1346" s="246"/>
      <c r="K1346" s="138"/>
      <c r="L1346" s="138"/>
      <c r="M1346" s="138"/>
      <c r="N1346" s="138"/>
      <c r="O1346" s="138"/>
      <c r="P1346" s="138"/>
      <c r="Q1346" s="138"/>
      <c r="R1346" s="138"/>
    </row>
    <row r="1347" spans="1:18" s="134" customFormat="1" x14ac:dyDescent="0.25">
      <c r="A1347" s="241">
        <v>43389</v>
      </c>
      <c r="B1347" s="242">
        <v>180177419</v>
      </c>
      <c r="C1347" s="247">
        <v>8</v>
      </c>
      <c r="D1347" s="246">
        <v>877363</v>
      </c>
      <c r="E1347" s="242"/>
      <c r="F1347" s="247"/>
      <c r="G1347" s="246"/>
      <c r="H1347" s="245"/>
      <c r="I1347" s="245"/>
      <c r="J1347" s="246"/>
      <c r="K1347" s="138"/>
      <c r="L1347" s="138"/>
      <c r="M1347" s="138"/>
      <c r="N1347" s="138"/>
      <c r="O1347" s="138"/>
      <c r="P1347" s="138"/>
      <c r="Q1347" s="138"/>
      <c r="R1347" s="138"/>
    </row>
    <row r="1348" spans="1:18" s="134" customFormat="1" x14ac:dyDescent="0.25">
      <c r="A1348" s="241">
        <v>43389</v>
      </c>
      <c r="B1348" s="242">
        <v>180177424</v>
      </c>
      <c r="C1348" s="247">
        <v>3</v>
      </c>
      <c r="D1348" s="246">
        <v>344400</v>
      </c>
      <c r="E1348" s="242"/>
      <c r="F1348" s="247"/>
      <c r="G1348" s="246"/>
      <c r="H1348" s="245"/>
      <c r="I1348" s="245"/>
      <c r="J1348" s="246"/>
      <c r="K1348" s="138"/>
      <c r="L1348" s="138"/>
      <c r="M1348" s="138"/>
      <c r="N1348" s="138"/>
      <c r="O1348" s="138"/>
      <c r="P1348" s="138"/>
      <c r="Q1348" s="138"/>
      <c r="R1348" s="138"/>
    </row>
    <row r="1349" spans="1:18" s="134" customFormat="1" x14ac:dyDescent="0.25">
      <c r="A1349" s="241">
        <v>43389</v>
      </c>
      <c r="B1349" s="242">
        <v>180177435</v>
      </c>
      <c r="C1349" s="247">
        <v>4</v>
      </c>
      <c r="D1349" s="246">
        <v>469350</v>
      </c>
      <c r="E1349" s="242"/>
      <c r="F1349" s="247"/>
      <c r="G1349" s="246"/>
      <c r="H1349" s="245"/>
      <c r="I1349" s="245">
        <v>3938639</v>
      </c>
      <c r="J1349" s="246" t="s">
        <v>17</v>
      </c>
      <c r="K1349" s="138"/>
      <c r="L1349" s="138"/>
      <c r="M1349" s="138"/>
      <c r="N1349" s="138"/>
      <c r="O1349" s="138"/>
      <c r="P1349" s="138"/>
      <c r="Q1349" s="138"/>
      <c r="R1349" s="138"/>
    </row>
    <row r="1350" spans="1:18" s="134" customFormat="1" x14ac:dyDescent="0.25">
      <c r="A1350" s="241">
        <v>43390</v>
      </c>
      <c r="B1350" s="242">
        <v>180177456</v>
      </c>
      <c r="C1350" s="247">
        <v>24</v>
      </c>
      <c r="D1350" s="246">
        <v>2366175</v>
      </c>
      <c r="E1350" s="242">
        <v>180045758</v>
      </c>
      <c r="F1350" s="247">
        <v>1</v>
      </c>
      <c r="G1350" s="246">
        <v>94588</v>
      </c>
      <c r="H1350" s="245"/>
      <c r="I1350" s="245"/>
      <c r="J1350" s="246"/>
      <c r="K1350" s="138"/>
      <c r="L1350" s="138"/>
      <c r="M1350" s="138"/>
      <c r="N1350" s="138"/>
      <c r="O1350" s="138"/>
      <c r="P1350" s="138"/>
      <c r="Q1350" s="138"/>
      <c r="R1350" s="138"/>
    </row>
    <row r="1351" spans="1:18" s="134" customFormat="1" x14ac:dyDescent="0.25">
      <c r="A1351" s="241">
        <v>43390</v>
      </c>
      <c r="B1351" s="242">
        <v>180177464</v>
      </c>
      <c r="C1351" s="247">
        <v>5</v>
      </c>
      <c r="D1351" s="246">
        <v>359888</v>
      </c>
      <c r="E1351" s="242"/>
      <c r="F1351" s="247"/>
      <c r="G1351" s="246"/>
      <c r="H1351" s="245"/>
      <c r="I1351" s="245"/>
      <c r="J1351" s="246"/>
      <c r="K1351" s="138"/>
      <c r="L1351" s="138"/>
      <c r="M1351" s="138"/>
      <c r="N1351" s="138"/>
      <c r="O1351" s="138"/>
      <c r="P1351" s="138"/>
      <c r="Q1351" s="138"/>
      <c r="R1351" s="138"/>
    </row>
    <row r="1352" spans="1:18" s="134" customFormat="1" x14ac:dyDescent="0.25">
      <c r="A1352" s="241">
        <v>43390</v>
      </c>
      <c r="B1352" s="242">
        <v>180177473</v>
      </c>
      <c r="C1352" s="247">
        <v>3</v>
      </c>
      <c r="D1352" s="246">
        <v>334600</v>
      </c>
      <c r="E1352" s="242"/>
      <c r="F1352" s="247"/>
      <c r="G1352" s="246"/>
      <c r="H1352" s="245"/>
      <c r="I1352" s="245"/>
      <c r="J1352" s="246"/>
      <c r="K1352" s="138"/>
      <c r="L1352" s="138"/>
      <c r="M1352" s="138"/>
      <c r="N1352" s="138"/>
      <c r="O1352" s="138"/>
      <c r="P1352" s="138"/>
      <c r="Q1352" s="138"/>
      <c r="R1352" s="138"/>
    </row>
    <row r="1353" spans="1:18" s="134" customFormat="1" x14ac:dyDescent="0.25">
      <c r="A1353" s="241">
        <v>43390</v>
      </c>
      <c r="B1353" s="242">
        <v>180177489</v>
      </c>
      <c r="C1353" s="247">
        <v>16</v>
      </c>
      <c r="D1353" s="246">
        <v>1615425</v>
      </c>
      <c r="E1353" s="242"/>
      <c r="F1353" s="247"/>
      <c r="G1353" s="246"/>
      <c r="H1353" s="245"/>
      <c r="I1353" s="245"/>
      <c r="J1353" s="246"/>
      <c r="K1353" s="138"/>
      <c r="L1353" s="138"/>
      <c r="M1353" s="138"/>
      <c r="N1353" s="138"/>
      <c r="O1353" s="138"/>
      <c r="P1353" s="138"/>
      <c r="Q1353" s="138"/>
      <c r="R1353" s="138"/>
    </row>
    <row r="1354" spans="1:18" s="134" customFormat="1" x14ac:dyDescent="0.25">
      <c r="A1354" s="241">
        <v>43390</v>
      </c>
      <c r="B1354" s="242">
        <v>180177493</v>
      </c>
      <c r="C1354" s="247">
        <v>2</v>
      </c>
      <c r="D1354" s="246">
        <v>238963</v>
      </c>
      <c r="E1354" s="242"/>
      <c r="F1354" s="247"/>
      <c r="G1354" s="246"/>
      <c r="H1354" s="245"/>
      <c r="I1354" s="245"/>
      <c r="J1354" s="246"/>
      <c r="K1354" s="138"/>
      <c r="L1354" s="138"/>
      <c r="M1354" s="138"/>
      <c r="N1354" s="138"/>
      <c r="O1354" s="138"/>
      <c r="P1354" s="138"/>
      <c r="Q1354" s="138"/>
      <c r="R1354" s="138"/>
    </row>
    <row r="1355" spans="1:18" s="134" customFormat="1" x14ac:dyDescent="0.25">
      <c r="A1355" s="241">
        <v>43390</v>
      </c>
      <c r="B1355" s="242">
        <v>180177507</v>
      </c>
      <c r="C1355" s="247">
        <v>7</v>
      </c>
      <c r="D1355" s="246">
        <v>611013</v>
      </c>
      <c r="E1355" s="242"/>
      <c r="F1355" s="247"/>
      <c r="G1355" s="246"/>
      <c r="H1355" s="245"/>
      <c r="I1355" s="245">
        <v>5431476</v>
      </c>
      <c r="J1355" s="246" t="s">
        <v>17</v>
      </c>
      <c r="K1355" s="138"/>
      <c r="L1355" s="138"/>
      <c r="M1355" s="138"/>
      <c r="N1355" s="138"/>
      <c r="O1355" s="138"/>
      <c r="P1355" s="138"/>
      <c r="Q1355" s="138"/>
      <c r="R1355" s="138"/>
    </row>
    <row r="1356" spans="1:18" s="134" customFormat="1" x14ac:dyDescent="0.25">
      <c r="A1356" s="241">
        <v>43391</v>
      </c>
      <c r="B1356" s="242">
        <v>180177548</v>
      </c>
      <c r="C1356" s="247">
        <v>38</v>
      </c>
      <c r="D1356" s="246">
        <v>3783325</v>
      </c>
      <c r="E1356" s="242">
        <v>180045768</v>
      </c>
      <c r="F1356" s="247">
        <v>6</v>
      </c>
      <c r="G1356" s="246">
        <v>805963</v>
      </c>
      <c r="H1356" s="245"/>
      <c r="I1356" s="245"/>
      <c r="J1356" s="246"/>
      <c r="K1356" s="138"/>
      <c r="L1356" s="138"/>
      <c r="M1356" s="138"/>
      <c r="N1356" s="138"/>
      <c r="O1356" s="138"/>
      <c r="P1356" s="138"/>
      <c r="Q1356" s="138"/>
      <c r="R1356" s="138"/>
    </row>
    <row r="1357" spans="1:18" s="134" customFormat="1" x14ac:dyDescent="0.25">
      <c r="A1357" s="241">
        <v>43391</v>
      </c>
      <c r="B1357" s="242">
        <v>180177549</v>
      </c>
      <c r="C1357" s="247">
        <v>3</v>
      </c>
      <c r="D1357" s="246">
        <v>350788</v>
      </c>
      <c r="E1357" s="242"/>
      <c r="F1357" s="247"/>
      <c r="G1357" s="246"/>
      <c r="H1357" s="245"/>
      <c r="I1357" s="245"/>
      <c r="J1357" s="246"/>
      <c r="K1357" s="138"/>
      <c r="L1357" s="138"/>
      <c r="M1357" s="138"/>
      <c r="N1357" s="138"/>
      <c r="O1357" s="138"/>
      <c r="P1357" s="138"/>
      <c r="Q1357" s="138"/>
      <c r="R1357" s="138"/>
    </row>
    <row r="1358" spans="1:18" s="134" customFormat="1" x14ac:dyDescent="0.25">
      <c r="A1358" s="241">
        <v>43391</v>
      </c>
      <c r="B1358" s="242">
        <v>180177553</v>
      </c>
      <c r="C1358" s="247">
        <v>2</v>
      </c>
      <c r="D1358" s="246">
        <v>214288</v>
      </c>
      <c r="E1358" s="242"/>
      <c r="F1358" s="247"/>
      <c r="G1358" s="246"/>
      <c r="H1358" s="245"/>
      <c r="I1358" s="245"/>
      <c r="J1358" s="246"/>
      <c r="K1358" s="138"/>
      <c r="L1358" s="138"/>
      <c r="M1358" s="138"/>
      <c r="N1358" s="138"/>
      <c r="O1358" s="138"/>
      <c r="P1358" s="138"/>
      <c r="Q1358" s="138"/>
      <c r="R1358" s="138"/>
    </row>
    <row r="1359" spans="1:18" s="134" customFormat="1" x14ac:dyDescent="0.25">
      <c r="A1359" s="241">
        <v>43391</v>
      </c>
      <c r="B1359" s="242">
        <v>180177557</v>
      </c>
      <c r="C1359" s="247">
        <v>2</v>
      </c>
      <c r="D1359" s="246">
        <v>234063</v>
      </c>
      <c r="E1359" s="242"/>
      <c r="F1359" s="247"/>
      <c r="G1359" s="246"/>
      <c r="H1359" s="245"/>
      <c r="I1359" s="245"/>
      <c r="J1359" s="246"/>
      <c r="K1359" s="138"/>
      <c r="L1359" s="138"/>
      <c r="M1359" s="138"/>
      <c r="N1359" s="138"/>
      <c r="O1359" s="138"/>
      <c r="P1359" s="138"/>
      <c r="Q1359" s="138"/>
      <c r="R1359" s="138"/>
    </row>
    <row r="1360" spans="1:18" s="134" customFormat="1" x14ac:dyDescent="0.25">
      <c r="A1360" s="241">
        <v>43391</v>
      </c>
      <c r="B1360" s="242">
        <v>180177576</v>
      </c>
      <c r="C1360" s="247">
        <v>6</v>
      </c>
      <c r="D1360" s="246">
        <v>557463</v>
      </c>
      <c r="E1360" s="242"/>
      <c r="F1360" s="247"/>
      <c r="G1360" s="246"/>
      <c r="H1360" s="245"/>
      <c r="I1360" s="245"/>
      <c r="J1360" s="246"/>
      <c r="K1360" s="138"/>
      <c r="L1360" s="138"/>
      <c r="M1360" s="138"/>
      <c r="N1360" s="138"/>
      <c r="O1360" s="138"/>
      <c r="P1360" s="138"/>
      <c r="Q1360" s="138"/>
      <c r="R1360" s="138"/>
    </row>
    <row r="1361" spans="1:18" s="134" customFormat="1" x14ac:dyDescent="0.25">
      <c r="A1361" s="241">
        <v>43391</v>
      </c>
      <c r="B1361" s="242">
        <v>180177585</v>
      </c>
      <c r="C1361" s="247">
        <v>2</v>
      </c>
      <c r="D1361" s="246">
        <v>176225</v>
      </c>
      <c r="E1361" s="242"/>
      <c r="F1361" s="247"/>
      <c r="G1361" s="246"/>
      <c r="H1361" s="245"/>
      <c r="I1361" s="245"/>
      <c r="J1361" s="246"/>
      <c r="K1361" s="138"/>
      <c r="L1361" s="138"/>
      <c r="M1361" s="138"/>
      <c r="N1361" s="138"/>
      <c r="O1361" s="138"/>
      <c r="P1361" s="138"/>
      <c r="Q1361" s="138"/>
      <c r="R1361" s="138"/>
    </row>
    <row r="1362" spans="1:18" s="134" customFormat="1" x14ac:dyDescent="0.25">
      <c r="A1362" s="241">
        <v>43391</v>
      </c>
      <c r="B1362" s="242">
        <v>180177587</v>
      </c>
      <c r="C1362" s="247">
        <v>2</v>
      </c>
      <c r="D1362" s="246">
        <v>163013</v>
      </c>
      <c r="E1362" s="242"/>
      <c r="F1362" s="247"/>
      <c r="G1362" s="246"/>
      <c r="H1362" s="245"/>
      <c r="I1362" s="245">
        <v>4673202</v>
      </c>
      <c r="J1362" s="246" t="s">
        <v>17</v>
      </c>
      <c r="K1362" s="138"/>
      <c r="L1362" s="138"/>
      <c r="M1362" s="138"/>
      <c r="N1362" s="138"/>
      <c r="O1362" s="138"/>
      <c r="P1362" s="138"/>
      <c r="Q1362" s="138"/>
      <c r="R1362" s="138"/>
    </row>
    <row r="1363" spans="1:18" s="134" customFormat="1" x14ac:dyDescent="0.25">
      <c r="A1363" s="241">
        <v>43392</v>
      </c>
      <c r="B1363" s="242">
        <v>180177621</v>
      </c>
      <c r="C1363" s="247">
        <v>2</v>
      </c>
      <c r="D1363" s="246">
        <v>161525</v>
      </c>
      <c r="E1363" s="242">
        <v>180045785</v>
      </c>
      <c r="F1363" s="247">
        <v>2</v>
      </c>
      <c r="G1363" s="246">
        <v>243250</v>
      </c>
      <c r="H1363" s="245"/>
      <c r="I1363" s="245"/>
      <c r="J1363" s="246"/>
      <c r="K1363" s="138"/>
      <c r="L1363" s="138"/>
      <c r="M1363" s="138"/>
      <c r="N1363" s="138"/>
      <c r="O1363" s="138"/>
      <c r="P1363" s="138"/>
      <c r="Q1363" s="138"/>
      <c r="R1363" s="138"/>
    </row>
    <row r="1364" spans="1:18" s="134" customFormat="1" x14ac:dyDescent="0.25">
      <c r="A1364" s="241">
        <v>43392</v>
      </c>
      <c r="B1364" s="242">
        <v>180177628</v>
      </c>
      <c r="C1364" s="247">
        <v>34</v>
      </c>
      <c r="D1364" s="246">
        <v>3864525</v>
      </c>
      <c r="E1364" s="242">
        <v>180045795</v>
      </c>
      <c r="F1364" s="247">
        <v>2</v>
      </c>
      <c r="G1364" s="246">
        <v>289538</v>
      </c>
      <c r="H1364" s="245"/>
      <c r="I1364" s="245"/>
      <c r="J1364" s="246"/>
      <c r="K1364" s="138"/>
      <c r="L1364" s="138"/>
      <c r="M1364" s="138"/>
      <c r="N1364" s="138"/>
      <c r="O1364" s="138"/>
      <c r="P1364" s="138"/>
      <c r="Q1364" s="138"/>
      <c r="R1364" s="138"/>
    </row>
    <row r="1365" spans="1:18" s="134" customFormat="1" x14ac:dyDescent="0.25">
      <c r="A1365" s="241">
        <v>43392</v>
      </c>
      <c r="B1365" s="242">
        <v>180177631</v>
      </c>
      <c r="C1365" s="247">
        <v>1</v>
      </c>
      <c r="D1365" s="246">
        <v>75513</v>
      </c>
      <c r="E1365" s="242"/>
      <c r="F1365" s="247"/>
      <c r="G1365" s="246"/>
      <c r="H1365" s="245"/>
      <c r="I1365" s="245"/>
      <c r="J1365" s="246"/>
      <c r="K1365" s="138"/>
      <c r="L1365" s="138"/>
      <c r="M1365" s="138"/>
      <c r="N1365" s="138"/>
      <c r="O1365" s="138"/>
      <c r="P1365" s="138"/>
      <c r="Q1365" s="138"/>
      <c r="R1365" s="138"/>
    </row>
    <row r="1366" spans="1:18" s="134" customFormat="1" x14ac:dyDescent="0.25">
      <c r="A1366" s="241">
        <v>43392</v>
      </c>
      <c r="B1366" s="242">
        <v>180177632</v>
      </c>
      <c r="C1366" s="247">
        <v>3</v>
      </c>
      <c r="D1366" s="246">
        <v>396638</v>
      </c>
      <c r="E1366" s="242"/>
      <c r="F1366" s="247"/>
      <c r="G1366" s="246"/>
      <c r="H1366" s="245"/>
      <c r="I1366" s="245"/>
      <c r="J1366" s="246"/>
      <c r="K1366" s="138"/>
      <c r="L1366" s="138"/>
      <c r="M1366" s="138"/>
      <c r="N1366" s="138"/>
      <c r="O1366" s="138"/>
      <c r="P1366" s="138"/>
      <c r="Q1366" s="138"/>
      <c r="R1366" s="138"/>
    </row>
    <row r="1367" spans="1:18" s="134" customFormat="1" x14ac:dyDescent="0.25">
      <c r="A1367" s="241">
        <v>43392</v>
      </c>
      <c r="B1367" s="242">
        <v>180177644</v>
      </c>
      <c r="C1367" s="247">
        <v>8</v>
      </c>
      <c r="D1367" s="246">
        <v>995575</v>
      </c>
      <c r="E1367" s="242"/>
      <c r="F1367" s="247"/>
      <c r="G1367" s="246"/>
      <c r="H1367" s="245"/>
      <c r="I1367" s="245"/>
      <c r="J1367" s="246"/>
      <c r="K1367" s="138"/>
      <c r="L1367" s="138"/>
      <c r="M1367" s="138"/>
      <c r="N1367" s="138"/>
      <c r="O1367" s="138"/>
      <c r="P1367" s="138"/>
      <c r="Q1367" s="138"/>
      <c r="R1367" s="138"/>
    </row>
    <row r="1368" spans="1:18" s="134" customFormat="1" x14ac:dyDescent="0.25">
      <c r="A1368" s="241">
        <v>43392</v>
      </c>
      <c r="B1368" s="242">
        <v>180177660</v>
      </c>
      <c r="C1368" s="247">
        <v>2</v>
      </c>
      <c r="D1368" s="246">
        <v>104213</v>
      </c>
      <c r="E1368" s="242"/>
      <c r="F1368" s="247"/>
      <c r="G1368" s="246"/>
      <c r="H1368" s="245"/>
      <c r="I1368" s="245"/>
      <c r="J1368" s="246"/>
      <c r="K1368" s="138"/>
      <c r="L1368" s="138"/>
      <c r="M1368" s="138"/>
      <c r="N1368" s="138"/>
      <c r="O1368" s="138"/>
      <c r="P1368" s="138"/>
      <c r="Q1368" s="138"/>
      <c r="R1368" s="138"/>
    </row>
    <row r="1369" spans="1:18" s="134" customFormat="1" x14ac:dyDescent="0.25">
      <c r="A1369" s="241">
        <v>43392</v>
      </c>
      <c r="B1369" s="242">
        <v>180177668</v>
      </c>
      <c r="C1369" s="247">
        <v>2</v>
      </c>
      <c r="D1369" s="246">
        <v>261538</v>
      </c>
      <c r="E1369" s="242"/>
      <c r="F1369" s="247"/>
      <c r="G1369" s="246"/>
      <c r="H1369" s="245"/>
      <c r="I1369" s="245">
        <v>5326739</v>
      </c>
      <c r="J1369" s="246" t="s">
        <v>17</v>
      </c>
      <c r="K1369" s="138"/>
      <c r="L1369" s="138"/>
      <c r="M1369" s="138"/>
      <c r="N1369" s="138"/>
      <c r="O1369" s="138"/>
      <c r="P1369" s="138"/>
      <c r="Q1369" s="138"/>
      <c r="R1369" s="138"/>
    </row>
    <row r="1370" spans="1:18" s="134" customFormat="1" x14ac:dyDescent="0.25">
      <c r="A1370" s="241">
        <v>43393</v>
      </c>
      <c r="B1370" s="242">
        <v>180177701</v>
      </c>
      <c r="C1370" s="247">
        <v>22</v>
      </c>
      <c r="D1370" s="246">
        <v>2295825</v>
      </c>
      <c r="E1370" s="242">
        <v>180045806</v>
      </c>
      <c r="F1370" s="247">
        <v>4</v>
      </c>
      <c r="G1370" s="246">
        <v>434088</v>
      </c>
      <c r="H1370" s="245"/>
      <c r="I1370" s="245"/>
      <c r="J1370" s="246"/>
      <c r="K1370" s="138"/>
      <c r="L1370" s="138"/>
      <c r="M1370" s="138"/>
      <c r="N1370" s="138"/>
      <c r="O1370" s="138"/>
      <c r="P1370" s="138"/>
      <c r="Q1370" s="138"/>
      <c r="R1370" s="138"/>
    </row>
    <row r="1371" spans="1:18" s="134" customFormat="1" x14ac:dyDescent="0.25">
      <c r="A1371" s="241">
        <v>43393</v>
      </c>
      <c r="B1371" s="242">
        <v>180177710</v>
      </c>
      <c r="C1371" s="247">
        <v>3</v>
      </c>
      <c r="D1371" s="246">
        <v>290850</v>
      </c>
      <c r="E1371" s="242"/>
      <c r="F1371" s="247"/>
      <c r="G1371" s="246"/>
      <c r="H1371" s="245"/>
      <c r="I1371" s="245"/>
      <c r="J1371" s="246"/>
      <c r="K1371" s="138"/>
      <c r="L1371" s="138"/>
      <c r="M1371" s="138"/>
      <c r="N1371" s="138"/>
      <c r="O1371" s="138"/>
      <c r="P1371" s="138"/>
      <c r="Q1371" s="138"/>
      <c r="R1371" s="138"/>
    </row>
    <row r="1372" spans="1:18" s="134" customFormat="1" x14ac:dyDescent="0.25">
      <c r="A1372" s="241">
        <v>43393</v>
      </c>
      <c r="B1372" s="242">
        <v>180177733</v>
      </c>
      <c r="C1372" s="247">
        <v>9</v>
      </c>
      <c r="D1372" s="246">
        <v>1117463</v>
      </c>
      <c r="E1372" s="242"/>
      <c r="F1372" s="247"/>
      <c r="G1372" s="246"/>
      <c r="H1372" s="245"/>
      <c r="I1372" s="245"/>
      <c r="J1372" s="246"/>
      <c r="K1372" s="138"/>
      <c r="L1372" s="138"/>
      <c r="M1372" s="138"/>
      <c r="N1372" s="138"/>
      <c r="O1372" s="138"/>
      <c r="P1372" s="138"/>
      <c r="Q1372" s="138"/>
      <c r="R1372" s="138"/>
    </row>
    <row r="1373" spans="1:18" s="134" customFormat="1" x14ac:dyDescent="0.25">
      <c r="A1373" s="241">
        <v>43393</v>
      </c>
      <c r="B1373" s="242">
        <v>180177736</v>
      </c>
      <c r="C1373" s="247">
        <v>2</v>
      </c>
      <c r="D1373" s="246">
        <v>271863</v>
      </c>
      <c r="E1373" s="242"/>
      <c r="F1373" s="247"/>
      <c r="G1373" s="246"/>
      <c r="H1373" s="245"/>
      <c r="I1373" s="245">
        <v>3541913</v>
      </c>
      <c r="J1373" s="246" t="s">
        <v>17</v>
      </c>
      <c r="K1373" s="138"/>
      <c r="L1373" s="138"/>
      <c r="M1373" s="138"/>
      <c r="N1373" s="138"/>
      <c r="O1373" s="138"/>
      <c r="P1373" s="138"/>
      <c r="Q1373" s="138"/>
      <c r="R1373" s="138"/>
    </row>
    <row r="1374" spans="1:18" s="134" customFormat="1" x14ac:dyDescent="0.25">
      <c r="A1374" s="241">
        <v>43395</v>
      </c>
      <c r="B1374" s="242">
        <v>180177812</v>
      </c>
      <c r="C1374" s="247">
        <v>51</v>
      </c>
      <c r="D1374" s="246">
        <v>6430550</v>
      </c>
      <c r="E1374" s="242"/>
      <c r="F1374" s="247"/>
      <c r="G1374" s="246"/>
      <c r="H1374" s="245"/>
      <c r="I1374" s="245"/>
      <c r="J1374" s="246"/>
      <c r="K1374" s="138"/>
      <c r="L1374" s="138"/>
      <c r="M1374" s="138"/>
      <c r="N1374" s="138"/>
      <c r="O1374" s="138"/>
      <c r="P1374" s="138"/>
      <c r="Q1374" s="138"/>
      <c r="R1374" s="138"/>
    </row>
    <row r="1375" spans="1:18" s="134" customFormat="1" x14ac:dyDescent="0.25">
      <c r="A1375" s="241">
        <v>43395</v>
      </c>
      <c r="B1375" s="242">
        <v>180177813</v>
      </c>
      <c r="C1375" s="247">
        <v>3</v>
      </c>
      <c r="D1375" s="246">
        <v>263113</v>
      </c>
      <c r="E1375" s="242"/>
      <c r="F1375" s="247"/>
      <c r="G1375" s="246"/>
      <c r="H1375" s="245"/>
      <c r="I1375" s="245"/>
      <c r="J1375" s="246"/>
      <c r="K1375" s="138"/>
      <c r="L1375" s="138"/>
      <c r="M1375" s="138"/>
      <c r="N1375" s="138"/>
      <c r="O1375" s="138"/>
      <c r="P1375" s="138"/>
      <c r="Q1375" s="138"/>
      <c r="R1375" s="138"/>
    </row>
    <row r="1376" spans="1:18" s="134" customFormat="1" x14ac:dyDescent="0.25">
      <c r="A1376" s="241">
        <v>43395</v>
      </c>
      <c r="B1376" s="242">
        <v>180177834</v>
      </c>
      <c r="C1376" s="247">
        <v>22</v>
      </c>
      <c r="D1376" s="246">
        <v>1983713</v>
      </c>
      <c r="E1376" s="242"/>
      <c r="F1376" s="247"/>
      <c r="G1376" s="246"/>
      <c r="H1376" s="245"/>
      <c r="I1376" s="245"/>
      <c r="J1376" s="246"/>
      <c r="K1376" s="138"/>
      <c r="L1376" s="138"/>
      <c r="M1376" s="138"/>
      <c r="N1376" s="138"/>
      <c r="O1376" s="138"/>
      <c r="P1376" s="138"/>
      <c r="Q1376" s="138"/>
      <c r="R1376" s="138"/>
    </row>
    <row r="1377" spans="1:18" s="134" customFormat="1" x14ac:dyDescent="0.25">
      <c r="A1377" s="241">
        <v>43395</v>
      </c>
      <c r="B1377" s="242">
        <v>180177845</v>
      </c>
      <c r="C1377" s="247">
        <v>3</v>
      </c>
      <c r="D1377" s="246">
        <v>199413</v>
      </c>
      <c r="E1377" s="242"/>
      <c r="F1377" s="247"/>
      <c r="G1377" s="246"/>
      <c r="H1377" s="245"/>
      <c r="I1377" s="245"/>
      <c r="J1377" s="246"/>
      <c r="K1377" s="138"/>
      <c r="L1377" s="138"/>
      <c r="M1377" s="138"/>
      <c r="N1377" s="138"/>
      <c r="O1377" s="138"/>
      <c r="P1377" s="138"/>
      <c r="Q1377" s="138"/>
      <c r="R1377" s="138"/>
    </row>
    <row r="1378" spans="1:18" s="134" customFormat="1" x14ac:dyDescent="0.25">
      <c r="A1378" s="241">
        <v>43395</v>
      </c>
      <c r="B1378" s="242">
        <v>180177852</v>
      </c>
      <c r="C1378" s="247">
        <v>10</v>
      </c>
      <c r="D1378" s="246">
        <v>1313638</v>
      </c>
      <c r="E1378" s="242"/>
      <c r="F1378" s="247"/>
      <c r="G1378" s="246"/>
      <c r="H1378" s="245"/>
      <c r="I1378" s="245"/>
      <c r="J1378" s="246"/>
      <c r="K1378" s="138"/>
      <c r="L1378" s="138"/>
      <c r="M1378" s="138"/>
      <c r="N1378" s="138"/>
      <c r="O1378" s="138"/>
      <c r="P1378" s="138"/>
      <c r="Q1378" s="138"/>
      <c r="R1378" s="138"/>
    </row>
    <row r="1379" spans="1:18" s="134" customFormat="1" x14ac:dyDescent="0.25">
      <c r="A1379" s="241">
        <v>43395</v>
      </c>
      <c r="B1379" s="242">
        <v>180177857</v>
      </c>
      <c r="C1379" s="247">
        <v>1</v>
      </c>
      <c r="D1379" s="246">
        <v>92050</v>
      </c>
      <c r="E1379" s="242"/>
      <c r="F1379" s="247"/>
      <c r="G1379" s="246"/>
      <c r="H1379" s="245"/>
      <c r="I1379" s="245"/>
      <c r="J1379" s="246"/>
      <c r="K1379" s="138"/>
      <c r="L1379" s="138"/>
      <c r="M1379" s="138"/>
      <c r="N1379" s="138"/>
      <c r="O1379" s="138"/>
      <c r="P1379" s="138"/>
      <c r="Q1379" s="138"/>
      <c r="R1379" s="138"/>
    </row>
    <row r="1380" spans="1:18" s="134" customFormat="1" x14ac:dyDescent="0.25">
      <c r="A1380" s="241">
        <v>43395</v>
      </c>
      <c r="B1380" s="242">
        <v>180177868</v>
      </c>
      <c r="C1380" s="247">
        <v>5</v>
      </c>
      <c r="D1380" s="246">
        <v>629300</v>
      </c>
      <c r="E1380" s="242"/>
      <c r="F1380" s="247"/>
      <c r="G1380" s="246"/>
      <c r="H1380" s="245"/>
      <c r="I1380" s="245"/>
      <c r="J1380" s="246"/>
      <c r="K1380" s="138"/>
      <c r="L1380" s="138"/>
      <c r="M1380" s="138"/>
      <c r="N1380" s="138"/>
      <c r="O1380" s="138"/>
      <c r="P1380" s="138"/>
      <c r="Q1380" s="138"/>
      <c r="R1380" s="138"/>
    </row>
    <row r="1381" spans="1:18" s="134" customFormat="1" x14ac:dyDescent="0.25">
      <c r="A1381" s="241">
        <v>43395</v>
      </c>
      <c r="B1381" s="242">
        <v>180177880</v>
      </c>
      <c r="C1381" s="247">
        <v>2</v>
      </c>
      <c r="D1381" s="246">
        <v>194425</v>
      </c>
      <c r="E1381" s="242"/>
      <c r="F1381" s="247"/>
      <c r="G1381" s="246"/>
      <c r="H1381" s="245"/>
      <c r="I1381" s="245">
        <v>11106202</v>
      </c>
      <c r="J1381" s="246" t="s">
        <v>17</v>
      </c>
      <c r="K1381" s="138"/>
      <c r="L1381" s="138"/>
      <c r="M1381" s="138"/>
      <c r="N1381" s="138"/>
      <c r="O1381" s="138"/>
      <c r="P1381" s="138"/>
      <c r="Q1381" s="138"/>
      <c r="R1381" s="138"/>
    </row>
    <row r="1382" spans="1:18" s="134" customFormat="1" x14ac:dyDescent="0.25">
      <c r="A1382" s="241">
        <v>43396</v>
      </c>
      <c r="B1382" s="242">
        <v>180177897</v>
      </c>
      <c r="C1382" s="247">
        <v>24</v>
      </c>
      <c r="D1382" s="246">
        <v>2792125</v>
      </c>
      <c r="E1382" s="242"/>
      <c r="F1382" s="247"/>
      <c r="G1382" s="246"/>
      <c r="H1382" s="245"/>
      <c r="I1382" s="245"/>
      <c r="J1382" s="246"/>
      <c r="K1382" s="138"/>
      <c r="L1382" s="138"/>
      <c r="M1382" s="138"/>
      <c r="N1382" s="138"/>
      <c r="O1382" s="138"/>
      <c r="P1382" s="138"/>
      <c r="Q1382" s="138"/>
      <c r="R1382" s="138"/>
    </row>
    <row r="1383" spans="1:18" s="134" customFormat="1" x14ac:dyDescent="0.25">
      <c r="A1383" s="241">
        <v>43396</v>
      </c>
      <c r="B1383" s="242">
        <v>180177904</v>
      </c>
      <c r="C1383" s="247">
        <v>2</v>
      </c>
      <c r="D1383" s="246">
        <v>225138</v>
      </c>
      <c r="E1383" s="242"/>
      <c r="F1383" s="247"/>
      <c r="G1383" s="246"/>
      <c r="H1383" s="245"/>
      <c r="I1383" s="245"/>
      <c r="J1383" s="246"/>
      <c r="K1383" s="138"/>
      <c r="L1383" s="138"/>
      <c r="M1383" s="138"/>
      <c r="N1383" s="138"/>
      <c r="O1383" s="138"/>
      <c r="P1383" s="138"/>
      <c r="Q1383" s="138"/>
      <c r="R1383" s="138"/>
    </row>
    <row r="1384" spans="1:18" s="134" customFormat="1" x14ac:dyDescent="0.25">
      <c r="A1384" s="241">
        <v>43396</v>
      </c>
      <c r="B1384" s="242">
        <v>180177908</v>
      </c>
      <c r="C1384" s="247">
        <v>1</v>
      </c>
      <c r="D1384" s="246">
        <v>108588</v>
      </c>
      <c r="E1384" s="242"/>
      <c r="F1384" s="247"/>
      <c r="G1384" s="246"/>
      <c r="H1384" s="245"/>
      <c r="I1384" s="245"/>
      <c r="J1384" s="246"/>
      <c r="K1384" s="138"/>
      <c r="L1384" s="138"/>
      <c r="M1384" s="138"/>
      <c r="N1384" s="138"/>
      <c r="O1384" s="138"/>
      <c r="P1384" s="138"/>
      <c r="Q1384" s="138"/>
      <c r="R1384" s="138"/>
    </row>
    <row r="1385" spans="1:18" s="134" customFormat="1" x14ac:dyDescent="0.25">
      <c r="A1385" s="241">
        <v>43396</v>
      </c>
      <c r="B1385" s="242">
        <v>180177930</v>
      </c>
      <c r="C1385" s="247">
        <v>9</v>
      </c>
      <c r="D1385" s="246">
        <v>945613</v>
      </c>
      <c r="E1385" s="242"/>
      <c r="F1385" s="247"/>
      <c r="G1385" s="246"/>
      <c r="H1385" s="245"/>
      <c r="I1385" s="245"/>
      <c r="J1385" s="246"/>
      <c r="K1385" s="138"/>
      <c r="L1385" s="138"/>
      <c r="M1385" s="138"/>
      <c r="N1385" s="138"/>
      <c r="O1385" s="138"/>
      <c r="P1385" s="138"/>
      <c r="Q1385" s="138"/>
      <c r="R1385" s="138"/>
    </row>
    <row r="1386" spans="1:18" s="134" customFormat="1" x14ac:dyDescent="0.25">
      <c r="A1386" s="241">
        <v>43396</v>
      </c>
      <c r="B1386" s="242">
        <v>180177938</v>
      </c>
      <c r="C1386" s="247">
        <v>3</v>
      </c>
      <c r="D1386" s="246">
        <v>361550</v>
      </c>
      <c r="E1386" s="242"/>
      <c r="F1386" s="247"/>
      <c r="G1386" s="246"/>
      <c r="H1386" s="245"/>
      <c r="I1386" s="245"/>
      <c r="J1386" s="246"/>
      <c r="K1386" s="138"/>
      <c r="L1386" s="138"/>
      <c r="M1386" s="138"/>
      <c r="N1386" s="138"/>
      <c r="O1386" s="138"/>
      <c r="P1386" s="138"/>
      <c r="Q1386" s="138"/>
      <c r="R1386" s="138"/>
    </row>
    <row r="1387" spans="1:18" s="134" customFormat="1" x14ac:dyDescent="0.25">
      <c r="A1387" s="241">
        <v>43396</v>
      </c>
      <c r="B1387" s="242">
        <v>180177946</v>
      </c>
      <c r="C1387" s="247">
        <v>3</v>
      </c>
      <c r="D1387" s="246">
        <v>292338</v>
      </c>
      <c r="E1387" s="242"/>
      <c r="F1387" s="247"/>
      <c r="G1387" s="246"/>
      <c r="H1387" s="245"/>
      <c r="I1387" s="245">
        <v>4725352</v>
      </c>
      <c r="J1387" s="246" t="s">
        <v>17</v>
      </c>
      <c r="K1387" s="138"/>
      <c r="L1387" s="138"/>
      <c r="M1387" s="138"/>
      <c r="N1387" s="138"/>
      <c r="O1387" s="138"/>
      <c r="P1387" s="138"/>
      <c r="Q1387" s="138"/>
      <c r="R1387" s="138"/>
    </row>
    <row r="1388" spans="1:18" s="134" customFormat="1" x14ac:dyDescent="0.25">
      <c r="A1388" s="241">
        <v>43397</v>
      </c>
      <c r="B1388" s="242">
        <v>180177979</v>
      </c>
      <c r="C1388" s="247">
        <v>13</v>
      </c>
      <c r="D1388" s="246">
        <v>1651913</v>
      </c>
      <c r="E1388" s="242">
        <v>180045870</v>
      </c>
      <c r="F1388" s="247">
        <v>5</v>
      </c>
      <c r="G1388" s="246">
        <v>539175</v>
      </c>
      <c r="H1388" s="245"/>
      <c r="I1388" s="245"/>
      <c r="J1388" s="246"/>
      <c r="K1388" s="138"/>
      <c r="L1388" s="138"/>
      <c r="M1388" s="138"/>
      <c r="N1388" s="138"/>
      <c r="O1388" s="138"/>
      <c r="P1388" s="138"/>
      <c r="Q1388" s="138"/>
      <c r="R1388" s="138"/>
    </row>
    <row r="1389" spans="1:18" s="134" customFormat="1" x14ac:dyDescent="0.25">
      <c r="A1389" s="241">
        <v>43397</v>
      </c>
      <c r="B1389" s="242">
        <v>180177983</v>
      </c>
      <c r="C1389" s="247">
        <v>3</v>
      </c>
      <c r="D1389" s="246">
        <v>331188</v>
      </c>
      <c r="E1389" s="242"/>
      <c r="F1389" s="247"/>
      <c r="G1389" s="246"/>
      <c r="H1389" s="245"/>
      <c r="I1389" s="245"/>
      <c r="J1389" s="246"/>
      <c r="K1389" s="138"/>
      <c r="L1389" s="138"/>
      <c r="M1389" s="138"/>
      <c r="N1389" s="138"/>
      <c r="O1389" s="138"/>
      <c r="P1389" s="138"/>
      <c r="Q1389" s="138"/>
      <c r="R1389" s="138"/>
    </row>
    <row r="1390" spans="1:18" s="134" customFormat="1" x14ac:dyDescent="0.25">
      <c r="A1390" s="241">
        <v>43397</v>
      </c>
      <c r="B1390" s="242">
        <v>180177988</v>
      </c>
      <c r="C1390" s="247">
        <v>3</v>
      </c>
      <c r="D1390" s="246">
        <v>344838</v>
      </c>
      <c r="E1390" s="242"/>
      <c r="F1390" s="247"/>
      <c r="G1390" s="246"/>
      <c r="H1390" s="245"/>
      <c r="I1390" s="245"/>
      <c r="J1390" s="246"/>
      <c r="K1390" s="138"/>
      <c r="L1390" s="138"/>
      <c r="M1390" s="138"/>
      <c r="N1390" s="138"/>
      <c r="O1390" s="138"/>
      <c r="P1390" s="138"/>
      <c r="Q1390" s="138"/>
      <c r="R1390" s="138"/>
    </row>
    <row r="1391" spans="1:18" s="134" customFormat="1" x14ac:dyDescent="0.25">
      <c r="A1391" s="241">
        <v>43397</v>
      </c>
      <c r="B1391" s="242">
        <v>180177991</v>
      </c>
      <c r="C1391" s="247">
        <v>1</v>
      </c>
      <c r="D1391" s="246">
        <v>88200</v>
      </c>
      <c r="E1391" s="242"/>
      <c r="F1391" s="247"/>
      <c r="G1391" s="246"/>
      <c r="H1391" s="245"/>
      <c r="I1391" s="245"/>
      <c r="J1391" s="246"/>
      <c r="K1391" s="138"/>
      <c r="L1391" s="138"/>
      <c r="M1391" s="138"/>
      <c r="N1391" s="138"/>
      <c r="O1391" s="138"/>
      <c r="P1391" s="138"/>
      <c r="Q1391" s="138"/>
      <c r="R1391" s="138"/>
    </row>
    <row r="1392" spans="1:18" s="134" customFormat="1" x14ac:dyDescent="0.25">
      <c r="A1392" s="241">
        <v>43397</v>
      </c>
      <c r="B1392" s="242">
        <v>180178002</v>
      </c>
      <c r="C1392" s="247">
        <v>2</v>
      </c>
      <c r="D1392" s="246">
        <v>189000</v>
      </c>
      <c r="E1392" s="242"/>
      <c r="F1392" s="247"/>
      <c r="G1392" s="246"/>
      <c r="H1392" s="245"/>
      <c r="I1392" s="245"/>
      <c r="J1392" s="246"/>
      <c r="K1392" s="138"/>
      <c r="L1392" s="138"/>
      <c r="M1392" s="138"/>
      <c r="N1392" s="138"/>
      <c r="O1392" s="138"/>
      <c r="P1392" s="138"/>
      <c r="Q1392" s="138"/>
      <c r="R1392" s="138"/>
    </row>
    <row r="1393" spans="1:18" s="134" customFormat="1" x14ac:dyDescent="0.25">
      <c r="A1393" s="241">
        <v>43397</v>
      </c>
      <c r="B1393" s="242">
        <v>180178006</v>
      </c>
      <c r="C1393" s="247">
        <v>4</v>
      </c>
      <c r="D1393" s="246">
        <v>485100</v>
      </c>
      <c r="E1393" s="242"/>
      <c r="F1393" s="247"/>
      <c r="G1393" s="246"/>
      <c r="H1393" s="245"/>
      <c r="I1393" s="245"/>
      <c r="J1393" s="246"/>
      <c r="K1393" s="138"/>
      <c r="L1393" s="138"/>
      <c r="M1393" s="138"/>
      <c r="N1393" s="138"/>
      <c r="O1393" s="138"/>
      <c r="P1393" s="138"/>
      <c r="Q1393" s="138"/>
      <c r="R1393" s="138"/>
    </row>
    <row r="1394" spans="1:18" s="134" customFormat="1" x14ac:dyDescent="0.25">
      <c r="A1394" s="241">
        <v>43397</v>
      </c>
      <c r="B1394" s="242">
        <v>180178016</v>
      </c>
      <c r="C1394" s="247">
        <v>3</v>
      </c>
      <c r="D1394" s="246">
        <v>239663</v>
      </c>
      <c r="E1394" s="242"/>
      <c r="F1394" s="247"/>
      <c r="G1394" s="246"/>
      <c r="H1394" s="245"/>
      <c r="I1394" s="245"/>
      <c r="J1394" s="246"/>
      <c r="K1394" s="138"/>
      <c r="L1394" s="138"/>
      <c r="M1394" s="138"/>
      <c r="N1394" s="138"/>
      <c r="O1394" s="138"/>
      <c r="P1394" s="138"/>
      <c r="Q1394" s="138"/>
      <c r="R1394" s="138"/>
    </row>
    <row r="1395" spans="1:18" s="134" customFormat="1" x14ac:dyDescent="0.25">
      <c r="A1395" s="241">
        <v>43397</v>
      </c>
      <c r="B1395" s="242">
        <v>180178021</v>
      </c>
      <c r="C1395" s="247">
        <v>3</v>
      </c>
      <c r="D1395" s="246">
        <v>270463</v>
      </c>
      <c r="E1395" s="242"/>
      <c r="F1395" s="247"/>
      <c r="G1395" s="246"/>
      <c r="H1395" s="245"/>
      <c r="I1395" s="245"/>
      <c r="J1395" s="246"/>
      <c r="K1395" s="138"/>
      <c r="L1395" s="138"/>
      <c r="M1395" s="138"/>
      <c r="N1395" s="138"/>
      <c r="O1395" s="138"/>
      <c r="P1395" s="138"/>
      <c r="Q1395" s="138"/>
      <c r="R1395" s="138"/>
    </row>
    <row r="1396" spans="1:18" s="134" customFormat="1" x14ac:dyDescent="0.25">
      <c r="A1396" s="241">
        <v>43397</v>
      </c>
      <c r="B1396" s="242">
        <v>180178033</v>
      </c>
      <c r="C1396" s="247">
        <v>6</v>
      </c>
      <c r="D1396" s="246">
        <v>530250</v>
      </c>
      <c r="E1396" s="242"/>
      <c r="F1396" s="247"/>
      <c r="G1396" s="246"/>
      <c r="H1396" s="245"/>
      <c r="I1396" s="245">
        <v>3591440</v>
      </c>
      <c r="J1396" s="246" t="s">
        <v>17</v>
      </c>
      <c r="K1396" s="138"/>
      <c r="L1396" s="138"/>
      <c r="M1396" s="138"/>
      <c r="N1396" s="138"/>
      <c r="O1396" s="138"/>
      <c r="P1396" s="138"/>
      <c r="Q1396" s="138"/>
      <c r="R1396" s="138"/>
    </row>
    <row r="1397" spans="1:18" s="134" customFormat="1" x14ac:dyDescent="0.25">
      <c r="A1397" s="241">
        <v>43398</v>
      </c>
      <c r="B1397" s="242">
        <v>180178040</v>
      </c>
      <c r="C1397" s="247">
        <v>22</v>
      </c>
      <c r="D1397" s="246">
        <v>2569963</v>
      </c>
      <c r="E1397" s="242"/>
      <c r="F1397" s="247"/>
      <c r="G1397" s="246"/>
      <c r="H1397" s="245"/>
      <c r="I1397" s="245"/>
      <c r="J1397" s="246"/>
      <c r="K1397" s="138"/>
      <c r="L1397" s="138"/>
      <c r="M1397" s="138"/>
      <c r="N1397" s="138"/>
      <c r="O1397" s="138"/>
      <c r="P1397" s="138"/>
      <c r="Q1397" s="138"/>
      <c r="R1397" s="138"/>
    </row>
    <row r="1398" spans="1:18" s="134" customFormat="1" x14ac:dyDescent="0.25">
      <c r="A1398" s="241">
        <v>43398</v>
      </c>
      <c r="B1398" s="242">
        <v>180178046</v>
      </c>
      <c r="C1398" s="247">
        <v>12</v>
      </c>
      <c r="D1398" s="246">
        <v>1225875</v>
      </c>
      <c r="E1398" s="242"/>
      <c r="F1398" s="247"/>
      <c r="G1398" s="246"/>
      <c r="H1398" s="245"/>
      <c r="I1398" s="245"/>
      <c r="J1398" s="246"/>
      <c r="K1398" s="138"/>
      <c r="L1398" s="138"/>
      <c r="M1398" s="138"/>
      <c r="N1398" s="138"/>
      <c r="O1398" s="138"/>
      <c r="P1398" s="138"/>
      <c r="Q1398" s="138"/>
      <c r="R1398" s="138"/>
    </row>
    <row r="1399" spans="1:18" s="134" customFormat="1" x14ac:dyDescent="0.25">
      <c r="A1399" s="241">
        <v>43398</v>
      </c>
      <c r="B1399" s="242">
        <v>180178049</v>
      </c>
      <c r="C1399" s="247">
        <v>4</v>
      </c>
      <c r="D1399" s="246">
        <v>328388</v>
      </c>
      <c r="E1399" s="242"/>
      <c r="F1399" s="247"/>
      <c r="G1399" s="246"/>
      <c r="H1399" s="245"/>
      <c r="I1399" s="245"/>
      <c r="J1399" s="246"/>
      <c r="K1399" s="138"/>
      <c r="L1399" s="138"/>
      <c r="M1399" s="138"/>
      <c r="N1399" s="138"/>
      <c r="O1399" s="138"/>
      <c r="P1399" s="138"/>
      <c r="Q1399" s="138"/>
      <c r="R1399" s="138"/>
    </row>
    <row r="1400" spans="1:18" s="134" customFormat="1" x14ac:dyDescent="0.25">
      <c r="A1400" s="241">
        <v>43398</v>
      </c>
      <c r="B1400" s="242">
        <v>180178064</v>
      </c>
      <c r="C1400" s="247">
        <v>8</v>
      </c>
      <c r="D1400" s="246">
        <v>786975</v>
      </c>
      <c r="E1400" s="242"/>
      <c r="F1400" s="247"/>
      <c r="G1400" s="246"/>
      <c r="H1400" s="245"/>
      <c r="I1400" s="245"/>
      <c r="J1400" s="246"/>
      <c r="K1400" s="138"/>
      <c r="L1400" s="138"/>
      <c r="M1400" s="138"/>
      <c r="N1400" s="138"/>
      <c r="O1400" s="138"/>
      <c r="P1400" s="138"/>
      <c r="Q1400" s="138"/>
      <c r="R1400" s="138"/>
    </row>
    <row r="1401" spans="1:18" s="134" customFormat="1" x14ac:dyDescent="0.25">
      <c r="A1401" s="241">
        <v>43398</v>
      </c>
      <c r="B1401" s="242">
        <v>180178072</v>
      </c>
      <c r="C1401" s="247">
        <v>6</v>
      </c>
      <c r="D1401" s="246">
        <v>626675</v>
      </c>
      <c r="E1401" s="242"/>
      <c r="F1401" s="247"/>
      <c r="G1401" s="246"/>
      <c r="H1401" s="245"/>
      <c r="I1401" s="245"/>
      <c r="J1401" s="246"/>
      <c r="K1401" s="138"/>
      <c r="L1401" s="138"/>
      <c r="M1401" s="138"/>
      <c r="N1401" s="138"/>
      <c r="O1401" s="138"/>
      <c r="P1401" s="138"/>
      <c r="Q1401" s="138"/>
      <c r="R1401" s="138"/>
    </row>
    <row r="1402" spans="1:18" s="134" customFormat="1" x14ac:dyDescent="0.25">
      <c r="A1402" s="241">
        <v>43398</v>
      </c>
      <c r="B1402" s="242">
        <v>180178077</v>
      </c>
      <c r="C1402" s="247">
        <v>5</v>
      </c>
      <c r="D1402" s="246">
        <v>583713</v>
      </c>
      <c r="E1402" s="242"/>
      <c r="F1402" s="247"/>
      <c r="G1402" s="246"/>
      <c r="H1402" s="245"/>
      <c r="I1402" s="245"/>
      <c r="J1402" s="246"/>
      <c r="K1402" s="138"/>
      <c r="L1402" s="138"/>
      <c r="M1402" s="138"/>
      <c r="N1402" s="138"/>
      <c r="O1402" s="138"/>
      <c r="P1402" s="138"/>
      <c r="Q1402" s="138"/>
      <c r="R1402" s="138"/>
    </row>
    <row r="1403" spans="1:18" s="134" customFormat="1" x14ac:dyDescent="0.25">
      <c r="A1403" s="241">
        <v>43398</v>
      </c>
      <c r="B1403" s="242">
        <v>180178082</v>
      </c>
      <c r="C1403" s="247">
        <v>2</v>
      </c>
      <c r="D1403" s="246">
        <v>198800</v>
      </c>
      <c r="E1403" s="242"/>
      <c r="F1403" s="247"/>
      <c r="G1403" s="246"/>
      <c r="H1403" s="245"/>
      <c r="I1403" s="245"/>
      <c r="J1403" s="246"/>
      <c r="K1403" s="138"/>
      <c r="L1403" s="138"/>
      <c r="M1403" s="138"/>
      <c r="N1403" s="138"/>
      <c r="O1403" s="138"/>
      <c r="P1403" s="138"/>
      <c r="Q1403" s="138"/>
      <c r="R1403" s="138"/>
    </row>
    <row r="1404" spans="1:18" s="134" customFormat="1" x14ac:dyDescent="0.25">
      <c r="A1404" s="241">
        <v>43398</v>
      </c>
      <c r="B1404" s="242">
        <v>180178090</v>
      </c>
      <c r="C1404" s="247">
        <v>2</v>
      </c>
      <c r="D1404" s="246">
        <v>218138</v>
      </c>
      <c r="E1404" s="242"/>
      <c r="F1404" s="247"/>
      <c r="G1404" s="246"/>
      <c r="H1404" s="245"/>
      <c r="I1404" s="245">
        <v>6538527</v>
      </c>
      <c r="J1404" s="246" t="s">
        <v>17</v>
      </c>
      <c r="K1404" s="138"/>
      <c r="L1404" s="138"/>
      <c r="M1404" s="138"/>
      <c r="N1404" s="138"/>
      <c r="O1404" s="138"/>
      <c r="P1404" s="138"/>
      <c r="Q1404" s="138"/>
      <c r="R1404" s="138"/>
    </row>
    <row r="1405" spans="1:18" s="134" customFormat="1" x14ac:dyDescent="0.25">
      <c r="A1405" s="241">
        <v>43399</v>
      </c>
      <c r="B1405" s="242">
        <v>180178101</v>
      </c>
      <c r="C1405" s="247">
        <v>23</v>
      </c>
      <c r="D1405" s="246">
        <v>2680038</v>
      </c>
      <c r="E1405" s="242">
        <v>180045892</v>
      </c>
      <c r="F1405" s="247">
        <v>6</v>
      </c>
      <c r="G1405" s="246">
        <v>628775</v>
      </c>
      <c r="H1405" s="245"/>
      <c r="I1405" s="245"/>
      <c r="J1405" s="246"/>
      <c r="K1405" s="138"/>
      <c r="L1405" s="138"/>
      <c r="M1405" s="138"/>
      <c r="N1405" s="138"/>
      <c r="O1405" s="138"/>
      <c r="P1405" s="138"/>
      <c r="Q1405" s="138"/>
      <c r="R1405" s="138"/>
    </row>
    <row r="1406" spans="1:18" s="134" customFormat="1" x14ac:dyDescent="0.25">
      <c r="A1406" s="241">
        <v>43399</v>
      </c>
      <c r="B1406" s="242">
        <v>180178108</v>
      </c>
      <c r="C1406" s="247">
        <v>5</v>
      </c>
      <c r="D1406" s="246">
        <v>399263</v>
      </c>
      <c r="E1406" s="242">
        <v>180045895</v>
      </c>
      <c r="F1406" s="247">
        <v>1</v>
      </c>
      <c r="G1406" s="246">
        <v>202563</v>
      </c>
      <c r="H1406" s="245"/>
      <c r="I1406" s="245"/>
      <c r="J1406" s="246"/>
      <c r="K1406" s="138"/>
      <c r="L1406" s="138"/>
      <c r="M1406" s="138"/>
      <c r="N1406" s="138"/>
      <c r="O1406" s="138"/>
      <c r="P1406" s="138"/>
      <c r="Q1406" s="138"/>
      <c r="R1406" s="138"/>
    </row>
    <row r="1407" spans="1:18" s="134" customFormat="1" x14ac:dyDescent="0.25">
      <c r="A1407" s="241">
        <v>43399</v>
      </c>
      <c r="B1407" s="242">
        <v>180178111</v>
      </c>
      <c r="C1407" s="247">
        <v>3</v>
      </c>
      <c r="D1407" s="246">
        <v>389550</v>
      </c>
      <c r="E1407" s="242"/>
      <c r="F1407" s="247"/>
      <c r="G1407" s="246"/>
      <c r="H1407" s="245"/>
      <c r="I1407" s="245"/>
      <c r="J1407" s="246"/>
      <c r="K1407" s="138"/>
      <c r="L1407" s="138"/>
      <c r="M1407" s="138"/>
      <c r="N1407" s="138"/>
      <c r="O1407" s="138"/>
      <c r="P1407" s="138"/>
      <c r="Q1407" s="138"/>
      <c r="R1407" s="138"/>
    </row>
    <row r="1408" spans="1:18" s="134" customFormat="1" x14ac:dyDescent="0.25">
      <c r="A1408" s="241">
        <v>43399</v>
      </c>
      <c r="B1408" s="242">
        <v>180178122</v>
      </c>
      <c r="C1408" s="247">
        <v>6</v>
      </c>
      <c r="D1408" s="246">
        <v>645225</v>
      </c>
      <c r="E1408" s="242"/>
      <c r="F1408" s="247"/>
      <c r="G1408" s="246"/>
      <c r="H1408" s="245"/>
      <c r="I1408" s="245"/>
      <c r="J1408" s="246"/>
      <c r="K1408" s="138"/>
      <c r="L1408" s="138"/>
      <c r="M1408" s="138"/>
      <c r="N1408" s="138"/>
      <c r="O1408" s="138"/>
      <c r="P1408" s="138"/>
      <c r="Q1408" s="138"/>
      <c r="R1408" s="138"/>
    </row>
    <row r="1409" spans="1:18" s="134" customFormat="1" x14ac:dyDescent="0.25">
      <c r="A1409" s="241">
        <v>43399</v>
      </c>
      <c r="B1409" s="242">
        <v>180178133</v>
      </c>
      <c r="C1409" s="247">
        <v>2</v>
      </c>
      <c r="D1409" s="246">
        <v>148838</v>
      </c>
      <c r="E1409" s="242"/>
      <c r="F1409" s="247"/>
      <c r="G1409" s="246"/>
      <c r="H1409" s="245"/>
      <c r="I1409" s="245"/>
      <c r="J1409" s="246"/>
      <c r="K1409" s="138"/>
      <c r="L1409" s="138"/>
      <c r="M1409" s="138"/>
      <c r="N1409" s="138"/>
      <c r="O1409" s="138"/>
      <c r="P1409" s="138"/>
      <c r="Q1409" s="138"/>
      <c r="R1409" s="138"/>
    </row>
    <row r="1410" spans="1:18" s="134" customFormat="1" x14ac:dyDescent="0.25">
      <c r="A1410" s="241">
        <v>43399</v>
      </c>
      <c r="B1410" s="242">
        <v>180178134</v>
      </c>
      <c r="C1410" s="247">
        <v>6</v>
      </c>
      <c r="D1410" s="246">
        <v>580913</v>
      </c>
      <c r="E1410" s="242"/>
      <c r="F1410" s="247"/>
      <c r="G1410" s="246"/>
      <c r="H1410" s="245"/>
      <c r="I1410" s="245"/>
      <c r="J1410" s="246"/>
      <c r="K1410" s="138"/>
      <c r="L1410" s="138"/>
      <c r="M1410" s="138"/>
      <c r="N1410" s="138"/>
      <c r="O1410" s="138"/>
      <c r="P1410" s="138"/>
      <c r="Q1410" s="138"/>
      <c r="R1410" s="138"/>
    </row>
    <row r="1411" spans="1:18" s="134" customFormat="1" x14ac:dyDescent="0.25">
      <c r="A1411" s="241">
        <v>43399</v>
      </c>
      <c r="B1411" s="242">
        <v>180178151</v>
      </c>
      <c r="C1411" s="247">
        <v>5</v>
      </c>
      <c r="D1411" s="246">
        <v>524650</v>
      </c>
      <c r="E1411" s="242"/>
      <c r="F1411" s="247"/>
      <c r="G1411" s="246"/>
      <c r="H1411" s="245"/>
      <c r="I1411" s="245">
        <v>4537139</v>
      </c>
      <c r="J1411" s="246" t="s">
        <v>17</v>
      </c>
      <c r="K1411" s="138"/>
      <c r="L1411" s="138"/>
      <c r="M1411" s="138"/>
      <c r="N1411" s="138"/>
      <c r="O1411" s="138"/>
      <c r="P1411" s="138"/>
      <c r="Q1411" s="138"/>
      <c r="R1411" s="138"/>
    </row>
    <row r="1412" spans="1:18" s="134" customFormat="1" x14ac:dyDescent="0.25">
      <c r="A1412" s="241">
        <v>43400</v>
      </c>
      <c r="B1412" s="242">
        <v>180178168</v>
      </c>
      <c r="C1412" s="247">
        <v>17</v>
      </c>
      <c r="D1412" s="246">
        <v>1743175</v>
      </c>
      <c r="E1412" s="242">
        <v>180045906</v>
      </c>
      <c r="F1412" s="247">
        <v>7</v>
      </c>
      <c r="G1412" s="246">
        <v>970288</v>
      </c>
      <c r="H1412" s="245"/>
      <c r="I1412" s="245"/>
      <c r="J1412" s="246"/>
      <c r="K1412" s="138"/>
      <c r="L1412" s="138"/>
      <c r="M1412" s="138"/>
      <c r="N1412" s="138"/>
      <c r="O1412" s="138"/>
      <c r="P1412" s="138"/>
      <c r="Q1412" s="138"/>
      <c r="R1412" s="138"/>
    </row>
    <row r="1413" spans="1:18" s="134" customFormat="1" x14ac:dyDescent="0.25">
      <c r="A1413" s="241">
        <v>43400</v>
      </c>
      <c r="B1413" s="242">
        <v>180178176</v>
      </c>
      <c r="C1413" s="247">
        <v>7</v>
      </c>
      <c r="D1413" s="246">
        <v>855138</v>
      </c>
      <c r="E1413" s="242">
        <v>180045913</v>
      </c>
      <c r="F1413" s="247">
        <v>1</v>
      </c>
      <c r="G1413" s="246">
        <v>42875</v>
      </c>
      <c r="H1413" s="245"/>
      <c r="I1413" s="245"/>
      <c r="J1413" s="246"/>
      <c r="K1413" s="138"/>
      <c r="L1413" s="138"/>
      <c r="M1413" s="138"/>
      <c r="N1413" s="138"/>
      <c r="O1413" s="138"/>
      <c r="P1413" s="138"/>
      <c r="Q1413" s="138"/>
      <c r="R1413" s="138"/>
    </row>
    <row r="1414" spans="1:18" s="134" customFormat="1" x14ac:dyDescent="0.25">
      <c r="A1414" s="241">
        <v>43400</v>
      </c>
      <c r="B1414" s="242">
        <v>180178180</v>
      </c>
      <c r="C1414" s="247">
        <v>6</v>
      </c>
      <c r="D1414" s="246">
        <v>624575</v>
      </c>
      <c r="E1414" s="242"/>
      <c r="F1414" s="247"/>
      <c r="G1414" s="246"/>
      <c r="H1414" s="245"/>
      <c r="I1414" s="245"/>
      <c r="J1414" s="246"/>
      <c r="K1414" s="138"/>
      <c r="L1414" s="138"/>
      <c r="M1414" s="138"/>
      <c r="N1414" s="138"/>
      <c r="O1414" s="138"/>
      <c r="P1414" s="138"/>
      <c r="Q1414" s="138"/>
      <c r="R1414" s="138"/>
    </row>
    <row r="1415" spans="1:18" s="134" customFormat="1" x14ac:dyDescent="0.25">
      <c r="A1415" s="241">
        <v>43400</v>
      </c>
      <c r="B1415" s="242">
        <v>180178024</v>
      </c>
      <c r="C1415" s="247">
        <v>8</v>
      </c>
      <c r="D1415" s="246">
        <v>830638</v>
      </c>
      <c r="E1415" s="242"/>
      <c r="F1415" s="247"/>
      <c r="G1415" s="246"/>
      <c r="H1415" s="245"/>
      <c r="I1415" s="245"/>
      <c r="J1415" s="246"/>
      <c r="K1415" s="138"/>
      <c r="L1415" s="138"/>
      <c r="M1415" s="138"/>
      <c r="N1415" s="138"/>
      <c r="O1415" s="138"/>
      <c r="P1415" s="138"/>
      <c r="Q1415" s="138"/>
      <c r="R1415" s="138"/>
    </row>
    <row r="1416" spans="1:18" s="134" customFormat="1" x14ac:dyDescent="0.25">
      <c r="A1416" s="241">
        <v>43400</v>
      </c>
      <c r="B1416" s="242">
        <v>180178206</v>
      </c>
      <c r="C1416" s="247">
        <v>2</v>
      </c>
      <c r="D1416" s="246">
        <v>222075</v>
      </c>
      <c r="E1416" s="242"/>
      <c r="F1416" s="247"/>
      <c r="G1416" s="246"/>
      <c r="H1416" s="245"/>
      <c r="I1416" s="245"/>
      <c r="J1416" s="246"/>
      <c r="K1416" s="138"/>
      <c r="L1416" s="138"/>
      <c r="M1416" s="138"/>
      <c r="N1416" s="138"/>
      <c r="O1416" s="138"/>
      <c r="P1416" s="138"/>
      <c r="Q1416" s="138"/>
      <c r="R1416" s="138"/>
    </row>
    <row r="1417" spans="1:18" s="134" customFormat="1" x14ac:dyDescent="0.25">
      <c r="A1417" s="241">
        <v>43400</v>
      </c>
      <c r="B1417" s="242">
        <v>180178222</v>
      </c>
      <c r="C1417" s="247">
        <v>2</v>
      </c>
      <c r="D1417" s="246">
        <v>276500</v>
      </c>
      <c r="E1417" s="242"/>
      <c r="F1417" s="247"/>
      <c r="G1417" s="246"/>
      <c r="H1417" s="245"/>
      <c r="I1417" s="245">
        <v>3538938</v>
      </c>
      <c r="J1417" s="246" t="s">
        <v>17</v>
      </c>
      <c r="K1417" s="138"/>
      <c r="L1417" s="138"/>
      <c r="M1417" s="138"/>
      <c r="N1417" s="138"/>
      <c r="O1417" s="138"/>
      <c r="P1417" s="138"/>
      <c r="Q1417" s="138"/>
      <c r="R1417" s="138"/>
    </row>
    <row r="1418" spans="1:18" s="134" customFormat="1" x14ac:dyDescent="0.25">
      <c r="A1418" s="241">
        <v>43402</v>
      </c>
      <c r="B1418" s="242">
        <v>180178299</v>
      </c>
      <c r="C1418" s="247">
        <v>46</v>
      </c>
      <c r="D1418" s="246">
        <v>5240725</v>
      </c>
      <c r="E1418" s="242"/>
      <c r="F1418" s="247"/>
      <c r="G1418" s="246"/>
      <c r="H1418" s="245"/>
      <c r="I1418" s="245"/>
      <c r="J1418" s="246"/>
      <c r="K1418" s="138"/>
      <c r="L1418" s="138"/>
      <c r="M1418" s="138"/>
      <c r="N1418" s="138"/>
      <c r="O1418" s="138"/>
      <c r="P1418" s="138"/>
      <c r="Q1418" s="138"/>
      <c r="R1418" s="138"/>
    </row>
    <row r="1419" spans="1:18" s="134" customFormat="1" x14ac:dyDescent="0.25">
      <c r="A1419" s="241">
        <v>43402</v>
      </c>
      <c r="B1419" s="242">
        <v>180178309</v>
      </c>
      <c r="C1419" s="247">
        <v>9</v>
      </c>
      <c r="D1419" s="246">
        <v>839563</v>
      </c>
      <c r="E1419" s="242"/>
      <c r="F1419" s="247"/>
      <c r="G1419" s="246"/>
      <c r="H1419" s="245"/>
      <c r="I1419" s="245"/>
      <c r="J1419" s="246"/>
      <c r="K1419" s="138"/>
      <c r="L1419" s="138"/>
      <c r="M1419" s="138"/>
      <c r="N1419" s="138"/>
      <c r="O1419" s="138"/>
      <c r="P1419" s="138"/>
      <c r="Q1419" s="138"/>
      <c r="R1419" s="138"/>
    </row>
    <row r="1420" spans="1:18" s="134" customFormat="1" x14ac:dyDescent="0.25">
      <c r="A1420" s="241">
        <v>43402</v>
      </c>
      <c r="B1420" s="242">
        <v>180178321</v>
      </c>
      <c r="C1420" s="247">
        <v>22</v>
      </c>
      <c r="D1420" s="246">
        <v>2232475</v>
      </c>
      <c r="E1420" s="242"/>
      <c r="F1420" s="247"/>
      <c r="G1420" s="246"/>
      <c r="H1420" s="245"/>
      <c r="I1420" s="245"/>
      <c r="J1420" s="246"/>
      <c r="K1420" s="138"/>
      <c r="L1420" s="138"/>
      <c r="M1420" s="138"/>
      <c r="N1420" s="138"/>
      <c r="O1420" s="138"/>
      <c r="P1420" s="138"/>
      <c r="Q1420" s="138"/>
      <c r="R1420" s="138"/>
    </row>
    <row r="1421" spans="1:18" s="134" customFormat="1" x14ac:dyDescent="0.25">
      <c r="A1421" s="241">
        <v>43402</v>
      </c>
      <c r="B1421" s="242">
        <v>180178329</v>
      </c>
      <c r="C1421" s="247">
        <v>3</v>
      </c>
      <c r="D1421" s="246">
        <v>362600</v>
      </c>
      <c r="E1421" s="242"/>
      <c r="F1421" s="247"/>
      <c r="G1421" s="246"/>
      <c r="H1421" s="245"/>
      <c r="I1421" s="245"/>
      <c r="J1421" s="246"/>
      <c r="K1421" s="138"/>
      <c r="L1421" s="138"/>
      <c r="M1421" s="138"/>
      <c r="N1421" s="138"/>
      <c r="O1421" s="138"/>
      <c r="P1421" s="138"/>
      <c r="Q1421" s="138"/>
      <c r="R1421" s="138"/>
    </row>
    <row r="1422" spans="1:18" s="134" customFormat="1" x14ac:dyDescent="0.25">
      <c r="A1422" s="241">
        <v>43402</v>
      </c>
      <c r="B1422" s="242">
        <v>180178339</v>
      </c>
      <c r="C1422" s="247">
        <v>3</v>
      </c>
      <c r="D1422" s="246">
        <v>378000</v>
      </c>
      <c r="E1422" s="242"/>
      <c r="F1422" s="247"/>
      <c r="G1422" s="246"/>
      <c r="H1422" s="245"/>
      <c r="I1422" s="245"/>
      <c r="J1422" s="246"/>
      <c r="K1422" s="138"/>
      <c r="L1422" s="138"/>
      <c r="M1422" s="138"/>
      <c r="N1422" s="138"/>
      <c r="O1422" s="138"/>
      <c r="P1422" s="138"/>
      <c r="Q1422" s="138"/>
      <c r="R1422" s="138"/>
    </row>
    <row r="1423" spans="1:18" s="134" customFormat="1" x14ac:dyDescent="0.25">
      <c r="A1423" s="241">
        <v>43402</v>
      </c>
      <c r="B1423" s="242">
        <v>180178351</v>
      </c>
      <c r="C1423" s="247">
        <v>4</v>
      </c>
      <c r="D1423" s="246">
        <v>497963</v>
      </c>
      <c r="E1423" s="242"/>
      <c r="F1423" s="247"/>
      <c r="G1423" s="246"/>
      <c r="H1423" s="245"/>
      <c r="I1423" s="245">
        <v>9551326</v>
      </c>
      <c r="J1423" s="246" t="s">
        <v>17</v>
      </c>
      <c r="K1423" s="138"/>
      <c r="L1423" s="138"/>
      <c r="M1423" s="138"/>
      <c r="N1423" s="138"/>
      <c r="O1423" s="138"/>
      <c r="P1423" s="138"/>
      <c r="Q1423" s="138"/>
      <c r="R1423" s="138"/>
    </row>
    <row r="1424" spans="1:18" s="134" customFormat="1" x14ac:dyDescent="0.25">
      <c r="A1424" s="241">
        <v>43403</v>
      </c>
      <c r="B1424" s="242">
        <v>180178366</v>
      </c>
      <c r="C1424" s="247">
        <v>42</v>
      </c>
      <c r="D1424" s="246">
        <v>5384663</v>
      </c>
      <c r="E1424" s="242">
        <v>180045943</v>
      </c>
      <c r="F1424" s="247">
        <v>2</v>
      </c>
      <c r="G1424" s="246">
        <v>252088</v>
      </c>
      <c r="H1424" s="245"/>
      <c r="I1424" s="245"/>
      <c r="J1424" s="246"/>
      <c r="K1424" s="138"/>
      <c r="L1424" s="138"/>
      <c r="M1424" s="138"/>
      <c r="N1424" s="138"/>
      <c r="O1424" s="138"/>
      <c r="P1424" s="138"/>
      <c r="Q1424" s="138"/>
      <c r="R1424" s="138"/>
    </row>
    <row r="1425" spans="1:18" s="134" customFormat="1" x14ac:dyDescent="0.25">
      <c r="A1425" s="241">
        <v>43403</v>
      </c>
      <c r="B1425" s="242">
        <v>180178371</v>
      </c>
      <c r="C1425" s="247">
        <v>8</v>
      </c>
      <c r="D1425" s="246">
        <v>844725</v>
      </c>
      <c r="E1425" s="242"/>
      <c r="F1425" s="247"/>
      <c r="G1425" s="246"/>
      <c r="H1425" s="245"/>
      <c r="I1425" s="245"/>
      <c r="J1425" s="246"/>
      <c r="K1425" s="138"/>
      <c r="L1425" s="138"/>
      <c r="M1425" s="138"/>
      <c r="N1425" s="138"/>
      <c r="O1425" s="138"/>
      <c r="P1425" s="138"/>
      <c r="Q1425" s="138"/>
      <c r="R1425" s="138"/>
    </row>
    <row r="1426" spans="1:18" s="134" customFormat="1" x14ac:dyDescent="0.25">
      <c r="A1426" s="241">
        <v>43403</v>
      </c>
      <c r="B1426" s="242">
        <v>180178400</v>
      </c>
      <c r="C1426" s="247">
        <v>20</v>
      </c>
      <c r="D1426" s="246">
        <v>2126600</v>
      </c>
      <c r="E1426" s="242"/>
      <c r="F1426" s="247"/>
      <c r="G1426" s="246"/>
      <c r="H1426" s="245"/>
      <c r="I1426" s="245"/>
      <c r="J1426" s="246"/>
      <c r="K1426" s="138"/>
      <c r="L1426" s="138"/>
      <c r="M1426" s="138"/>
      <c r="N1426" s="138"/>
      <c r="O1426" s="138"/>
      <c r="P1426" s="138"/>
      <c r="Q1426" s="138"/>
      <c r="R1426" s="138"/>
    </row>
    <row r="1427" spans="1:18" s="134" customFormat="1" x14ac:dyDescent="0.25">
      <c r="A1427" s="241">
        <v>43403</v>
      </c>
      <c r="B1427" s="242">
        <v>180178045</v>
      </c>
      <c r="C1427" s="247">
        <v>9</v>
      </c>
      <c r="D1427" s="246">
        <v>863713</v>
      </c>
      <c r="E1427" s="242"/>
      <c r="F1427" s="247"/>
      <c r="G1427" s="246"/>
      <c r="H1427" s="245"/>
      <c r="I1427" s="245"/>
      <c r="J1427" s="246"/>
      <c r="K1427" s="138"/>
      <c r="L1427" s="138"/>
      <c r="M1427" s="138"/>
      <c r="N1427" s="138"/>
      <c r="O1427" s="138"/>
      <c r="P1427" s="138"/>
      <c r="Q1427" s="138"/>
      <c r="R1427" s="138"/>
    </row>
    <row r="1428" spans="1:18" s="134" customFormat="1" x14ac:dyDescent="0.25">
      <c r="A1428" s="241">
        <v>43403</v>
      </c>
      <c r="B1428" s="242">
        <v>180178416</v>
      </c>
      <c r="C1428" s="247">
        <v>4</v>
      </c>
      <c r="D1428" s="246">
        <v>414750</v>
      </c>
      <c r="E1428" s="242"/>
      <c r="F1428" s="247"/>
      <c r="G1428" s="246"/>
      <c r="H1428" s="245"/>
      <c r="I1428" s="245"/>
      <c r="J1428" s="246"/>
      <c r="K1428" s="138"/>
      <c r="L1428" s="138"/>
      <c r="M1428" s="138"/>
      <c r="N1428" s="138"/>
      <c r="O1428" s="138"/>
      <c r="P1428" s="138"/>
      <c r="Q1428" s="138"/>
      <c r="R1428" s="138"/>
    </row>
    <row r="1429" spans="1:18" s="134" customFormat="1" x14ac:dyDescent="0.25">
      <c r="A1429" s="241">
        <v>43403</v>
      </c>
      <c r="B1429" s="242">
        <v>180178421</v>
      </c>
      <c r="C1429" s="247">
        <v>2</v>
      </c>
      <c r="D1429" s="246">
        <v>220150</v>
      </c>
      <c r="E1429" s="242"/>
      <c r="F1429" s="247"/>
      <c r="G1429" s="246"/>
      <c r="H1429" s="245"/>
      <c r="I1429" s="245"/>
      <c r="J1429" s="246"/>
      <c r="K1429" s="138"/>
      <c r="L1429" s="138"/>
      <c r="M1429" s="138"/>
      <c r="N1429" s="138"/>
      <c r="O1429" s="138"/>
      <c r="P1429" s="138"/>
      <c r="Q1429" s="138"/>
      <c r="R1429" s="138"/>
    </row>
    <row r="1430" spans="1:18" s="134" customFormat="1" x14ac:dyDescent="0.25">
      <c r="A1430" s="241">
        <v>43403</v>
      </c>
      <c r="B1430" s="242">
        <v>180178432</v>
      </c>
      <c r="C1430" s="247">
        <v>4</v>
      </c>
      <c r="D1430" s="246">
        <v>481600</v>
      </c>
      <c r="E1430" s="242"/>
      <c r="F1430" s="247"/>
      <c r="G1430" s="246"/>
      <c r="H1430" s="245"/>
      <c r="I1430" s="245">
        <v>10084113</v>
      </c>
      <c r="J1430" s="246" t="s">
        <v>17</v>
      </c>
      <c r="K1430" s="138"/>
      <c r="L1430" s="138"/>
      <c r="M1430" s="138"/>
      <c r="N1430" s="138"/>
      <c r="O1430" s="138"/>
      <c r="P1430" s="138"/>
      <c r="Q1430" s="138"/>
      <c r="R1430" s="138"/>
    </row>
    <row r="1431" spans="1:18" s="134" customFormat="1" x14ac:dyDescent="0.25">
      <c r="A1431" s="241">
        <v>43404</v>
      </c>
      <c r="B1431" s="242">
        <v>180178445</v>
      </c>
      <c r="C1431" s="247">
        <v>29</v>
      </c>
      <c r="D1431" s="246">
        <v>3278800</v>
      </c>
      <c r="E1431" s="242">
        <v>180045960</v>
      </c>
      <c r="F1431" s="247">
        <v>1</v>
      </c>
      <c r="G1431" s="246">
        <v>103600</v>
      </c>
      <c r="H1431" s="245"/>
      <c r="I1431" s="245"/>
      <c r="J1431" s="246"/>
      <c r="K1431" s="138"/>
      <c r="L1431" s="138"/>
      <c r="M1431" s="138"/>
      <c r="N1431" s="138"/>
      <c r="O1431" s="138"/>
      <c r="P1431" s="138"/>
      <c r="Q1431" s="138"/>
      <c r="R1431" s="138"/>
    </row>
    <row r="1432" spans="1:18" s="134" customFormat="1" x14ac:dyDescent="0.25">
      <c r="A1432" s="241">
        <v>43404</v>
      </c>
      <c r="B1432" s="242">
        <v>180178451</v>
      </c>
      <c r="C1432" s="247">
        <v>6</v>
      </c>
      <c r="D1432" s="246">
        <v>499713</v>
      </c>
      <c r="E1432" s="242">
        <v>180045962</v>
      </c>
      <c r="F1432" s="247">
        <v>1</v>
      </c>
      <c r="G1432" s="246">
        <v>47513</v>
      </c>
      <c r="H1432" s="245"/>
      <c r="I1432" s="245"/>
      <c r="J1432" s="246"/>
      <c r="K1432" s="138"/>
      <c r="L1432" s="138"/>
      <c r="M1432" s="138"/>
      <c r="N1432" s="138"/>
      <c r="O1432" s="138"/>
      <c r="P1432" s="138"/>
      <c r="Q1432" s="138"/>
      <c r="R1432" s="138"/>
    </row>
    <row r="1433" spans="1:18" s="134" customFormat="1" x14ac:dyDescent="0.25">
      <c r="A1433" s="241">
        <v>43404</v>
      </c>
      <c r="B1433" s="242">
        <v>180178456</v>
      </c>
      <c r="C1433" s="247">
        <v>9</v>
      </c>
      <c r="D1433" s="246">
        <v>925050</v>
      </c>
      <c r="E1433" s="242"/>
      <c r="F1433" s="247"/>
      <c r="G1433" s="246"/>
      <c r="H1433" s="245"/>
      <c r="I1433" s="245"/>
      <c r="J1433" s="246"/>
      <c r="K1433" s="138"/>
      <c r="L1433" s="138"/>
      <c r="M1433" s="138"/>
      <c r="N1433" s="138"/>
      <c r="O1433" s="138"/>
      <c r="P1433" s="138"/>
      <c r="Q1433" s="138"/>
      <c r="R1433" s="138"/>
    </row>
    <row r="1434" spans="1:18" s="134" customFormat="1" x14ac:dyDescent="0.25">
      <c r="A1434" s="241">
        <v>43404</v>
      </c>
      <c r="B1434" s="242">
        <v>180178470</v>
      </c>
      <c r="C1434" s="247">
        <v>10</v>
      </c>
      <c r="D1434" s="246">
        <v>974138</v>
      </c>
      <c r="E1434" s="242"/>
      <c r="F1434" s="247"/>
      <c r="G1434" s="246"/>
      <c r="H1434" s="245"/>
      <c r="I1434" s="245"/>
      <c r="J1434" s="246"/>
      <c r="K1434" s="138"/>
      <c r="L1434" s="138"/>
      <c r="M1434" s="138"/>
      <c r="N1434" s="138"/>
      <c r="O1434" s="138"/>
      <c r="P1434" s="138"/>
      <c r="Q1434" s="138"/>
      <c r="R1434" s="138"/>
    </row>
    <row r="1435" spans="1:18" s="134" customFormat="1" x14ac:dyDescent="0.25">
      <c r="A1435" s="241">
        <v>43404</v>
      </c>
      <c r="B1435" s="242">
        <v>180178478</v>
      </c>
      <c r="C1435" s="247">
        <v>11</v>
      </c>
      <c r="D1435" s="246">
        <v>1130675</v>
      </c>
      <c r="E1435" s="242"/>
      <c r="F1435" s="247"/>
      <c r="G1435" s="246"/>
      <c r="H1435" s="245"/>
      <c r="I1435" s="245"/>
      <c r="J1435" s="246"/>
      <c r="K1435" s="138"/>
      <c r="L1435" s="138"/>
      <c r="M1435" s="138"/>
      <c r="N1435" s="138"/>
      <c r="O1435" s="138"/>
      <c r="P1435" s="138"/>
      <c r="Q1435" s="138"/>
      <c r="R1435" s="138"/>
    </row>
    <row r="1436" spans="1:18" s="134" customFormat="1" x14ac:dyDescent="0.25">
      <c r="A1436" s="241">
        <v>43404</v>
      </c>
      <c r="B1436" s="242">
        <v>180178496</v>
      </c>
      <c r="C1436" s="247">
        <v>8</v>
      </c>
      <c r="D1436" s="246">
        <v>759675</v>
      </c>
      <c r="E1436" s="242"/>
      <c r="F1436" s="247"/>
      <c r="G1436" s="246"/>
      <c r="H1436" s="245"/>
      <c r="I1436" s="245"/>
      <c r="J1436" s="246"/>
      <c r="K1436" s="138"/>
      <c r="L1436" s="138"/>
      <c r="M1436" s="138"/>
      <c r="N1436" s="138"/>
      <c r="O1436" s="138"/>
      <c r="P1436" s="138"/>
      <c r="Q1436" s="138"/>
      <c r="R1436" s="138"/>
    </row>
    <row r="1437" spans="1:18" s="134" customFormat="1" x14ac:dyDescent="0.25">
      <c r="A1437" s="241">
        <v>43404</v>
      </c>
      <c r="B1437" s="242">
        <v>180178506</v>
      </c>
      <c r="C1437" s="247">
        <v>3</v>
      </c>
      <c r="D1437" s="246">
        <v>319200</v>
      </c>
      <c r="E1437" s="242"/>
      <c r="F1437" s="247"/>
      <c r="G1437" s="246"/>
      <c r="H1437" s="245"/>
      <c r="I1437" s="245">
        <v>7736138</v>
      </c>
      <c r="J1437" s="246" t="s">
        <v>17</v>
      </c>
      <c r="K1437" s="138"/>
      <c r="L1437" s="138"/>
      <c r="M1437" s="138"/>
      <c r="N1437" s="138"/>
      <c r="O1437" s="138"/>
      <c r="P1437" s="138"/>
      <c r="Q1437" s="138"/>
      <c r="R1437" s="138"/>
    </row>
    <row r="1438" spans="1:18" s="134" customFormat="1" x14ac:dyDescent="0.25">
      <c r="A1438" s="241">
        <v>43405</v>
      </c>
      <c r="B1438" s="242">
        <v>180178518</v>
      </c>
      <c r="C1438" s="247">
        <v>23</v>
      </c>
      <c r="D1438" s="246">
        <v>2560775</v>
      </c>
      <c r="E1438" s="242"/>
      <c r="F1438" s="247"/>
      <c r="G1438" s="246"/>
      <c r="H1438" s="245"/>
      <c r="I1438" s="245"/>
      <c r="J1438" s="246"/>
      <c r="K1438" s="138"/>
      <c r="L1438" s="138"/>
      <c r="M1438" s="138"/>
      <c r="N1438" s="138"/>
      <c r="O1438" s="138"/>
      <c r="P1438" s="138"/>
      <c r="Q1438" s="138"/>
      <c r="R1438" s="138"/>
    </row>
    <row r="1439" spans="1:18" s="134" customFormat="1" x14ac:dyDescent="0.25">
      <c r="A1439" s="241">
        <v>43405</v>
      </c>
      <c r="B1439" s="242">
        <v>180178521</v>
      </c>
      <c r="C1439" s="247">
        <v>2</v>
      </c>
      <c r="D1439" s="246">
        <v>256900</v>
      </c>
      <c r="E1439" s="242"/>
      <c r="F1439" s="247"/>
      <c r="G1439" s="246"/>
      <c r="H1439" s="245"/>
      <c r="I1439" s="245"/>
      <c r="J1439" s="246"/>
      <c r="K1439" s="138"/>
      <c r="L1439" s="138"/>
      <c r="M1439" s="138"/>
      <c r="N1439" s="138"/>
      <c r="O1439" s="138"/>
      <c r="P1439" s="138"/>
      <c r="Q1439" s="138"/>
      <c r="R1439" s="138"/>
    </row>
    <row r="1440" spans="1:18" s="134" customFormat="1" x14ac:dyDescent="0.25">
      <c r="A1440" s="241">
        <v>43405</v>
      </c>
      <c r="B1440" s="242">
        <v>180178544</v>
      </c>
      <c r="C1440" s="247">
        <v>2</v>
      </c>
      <c r="D1440" s="246">
        <v>215425</v>
      </c>
      <c r="E1440" s="242"/>
      <c r="F1440" s="247"/>
      <c r="G1440" s="246"/>
      <c r="H1440" s="245"/>
      <c r="I1440" s="245"/>
      <c r="J1440" s="246"/>
      <c r="K1440" s="138"/>
      <c r="L1440" s="138"/>
      <c r="M1440" s="138"/>
      <c r="N1440" s="138"/>
      <c r="O1440" s="138"/>
      <c r="P1440" s="138"/>
      <c r="Q1440" s="138"/>
      <c r="R1440" s="138"/>
    </row>
    <row r="1441" spans="1:18" s="134" customFormat="1" x14ac:dyDescent="0.25">
      <c r="A1441" s="241">
        <v>43405</v>
      </c>
      <c r="B1441" s="242">
        <v>180178546</v>
      </c>
      <c r="C1441" s="247">
        <v>2</v>
      </c>
      <c r="D1441" s="246">
        <v>260488</v>
      </c>
      <c r="E1441" s="242"/>
      <c r="F1441" s="247"/>
      <c r="G1441" s="246"/>
      <c r="H1441" s="245"/>
      <c r="I1441" s="245"/>
      <c r="J1441" s="246"/>
      <c r="K1441" s="138"/>
      <c r="L1441" s="138"/>
      <c r="M1441" s="138"/>
      <c r="N1441" s="138"/>
      <c r="O1441" s="138"/>
      <c r="P1441" s="138"/>
      <c r="Q1441" s="138"/>
      <c r="R1441" s="138"/>
    </row>
    <row r="1442" spans="1:18" s="134" customFormat="1" x14ac:dyDescent="0.25">
      <c r="A1442" s="241">
        <v>43405</v>
      </c>
      <c r="B1442" s="242">
        <v>180178549</v>
      </c>
      <c r="C1442" s="247">
        <v>18</v>
      </c>
      <c r="D1442" s="246">
        <v>2016875</v>
      </c>
      <c r="E1442" s="242"/>
      <c r="F1442" s="247"/>
      <c r="G1442" s="246"/>
      <c r="H1442" s="245"/>
      <c r="I1442" s="245"/>
      <c r="J1442" s="246"/>
      <c r="K1442" s="138"/>
      <c r="L1442" s="138"/>
      <c r="M1442" s="138"/>
      <c r="N1442" s="138"/>
      <c r="O1442" s="138"/>
      <c r="P1442" s="138"/>
      <c r="Q1442" s="138"/>
      <c r="R1442" s="138"/>
    </row>
    <row r="1443" spans="1:18" s="134" customFormat="1" x14ac:dyDescent="0.25">
      <c r="A1443" s="241">
        <v>43405</v>
      </c>
      <c r="B1443" s="242">
        <v>180178554</v>
      </c>
      <c r="C1443" s="247">
        <v>6</v>
      </c>
      <c r="D1443" s="246">
        <v>700963</v>
      </c>
      <c r="E1443" s="242"/>
      <c r="F1443" s="247"/>
      <c r="G1443" s="246"/>
      <c r="H1443" s="245"/>
      <c r="I1443" s="245"/>
      <c r="J1443" s="246"/>
      <c r="K1443" s="138"/>
      <c r="L1443" s="138"/>
      <c r="M1443" s="138"/>
      <c r="N1443" s="138"/>
      <c r="O1443" s="138"/>
      <c r="P1443" s="138"/>
      <c r="Q1443" s="138"/>
      <c r="R1443" s="138"/>
    </row>
    <row r="1444" spans="1:18" s="134" customFormat="1" x14ac:dyDescent="0.25">
      <c r="A1444" s="241">
        <v>43405</v>
      </c>
      <c r="B1444" s="242">
        <v>180178571</v>
      </c>
      <c r="C1444" s="247">
        <v>2</v>
      </c>
      <c r="D1444" s="246">
        <v>218663</v>
      </c>
      <c r="E1444" s="242"/>
      <c r="F1444" s="247"/>
      <c r="G1444" s="246"/>
      <c r="H1444" s="245"/>
      <c r="I1444" s="245"/>
      <c r="J1444" s="246"/>
      <c r="K1444" s="138"/>
      <c r="L1444" s="138"/>
      <c r="M1444" s="138"/>
      <c r="N1444" s="138"/>
      <c r="O1444" s="138"/>
      <c r="P1444" s="138"/>
      <c r="Q1444" s="138"/>
      <c r="R1444" s="138"/>
    </row>
    <row r="1445" spans="1:18" s="134" customFormat="1" x14ac:dyDescent="0.25">
      <c r="A1445" s="241">
        <v>43405</v>
      </c>
      <c r="B1445" s="242">
        <v>180178575</v>
      </c>
      <c r="C1445" s="247">
        <v>5</v>
      </c>
      <c r="D1445" s="246">
        <v>559300</v>
      </c>
      <c r="E1445" s="242"/>
      <c r="F1445" s="247"/>
      <c r="G1445" s="246"/>
      <c r="H1445" s="245"/>
      <c r="I1445" s="245">
        <v>6789389</v>
      </c>
      <c r="J1445" s="246" t="s">
        <v>17</v>
      </c>
      <c r="K1445" s="138"/>
      <c r="L1445" s="138"/>
      <c r="M1445" s="138"/>
      <c r="N1445" s="138"/>
      <c r="O1445" s="138"/>
      <c r="P1445" s="138"/>
      <c r="Q1445" s="138"/>
      <c r="R1445" s="138"/>
    </row>
    <row r="1446" spans="1:18" s="134" customFormat="1" x14ac:dyDescent="0.25">
      <c r="A1446" s="241">
        <v>43406</v>
      </c>
      <c r="B1446" s="242">
        <v>180178583</v>
      </c>
      <c r="C1446" s="247">
        <v>8</v>
      </c>
      <c r="D1446" s="246">
        <v>788200</v>
      </c>
      <c r="E1446" s="242">
        <v>180045982</v>
      </c>
      <c r="F1446" s="247">
        <v>1</v>
      </c>
      <c r="G1446" s="246">
        <v>115063</v>
      </c>
      <c r="H1446" s="245"/>
      <c r="I1446" s="245"/>
      <c r="J1446" s="246"/>
      <c r="K1446" s="138"/>
      <c r="L1446" s="138"/>
      <c r="M1446" s="138"/>
      <c r="N1446" s="138"/>
      <c r="O1446" s="138"/>
      <c r="P1446" s="138"/>
      <c r="Q1446" s="138"/>
      <c r="R1446" s="138"/>
    </row>
    <row r="1447" spans="1:18" s="134" customFormat="1" x14ac:dyDescent="0.25">
      <c r="A1447" s="241">
        <v>43406</v>
      </c>
      <c r="B1447" s="242">
        <v>180178587</v>
      </c>
      <c r="C1447" s="247">
        <v>1</v>
      </c>
      <c r="D1447" s="246">
        <v>111650</v>
      </c>
      <c r="E1447" s="242">
        <v>180045984</v>
      </c>
      <c r="F1447" s="247">
        <v>1</v>
      </c>
      <c r="G1447" s="246">
        <v>76650</v>
      </c>
      <c r="H1447" s="245"/>
      <c r="I1447" s="245"/>
      <c r="J1447" s="246"/>
      <c r="K1447" s="138"/>
      <c r="L1447" s="138"/>
      <c r="M1447" s="138"/>
      <c r="N1447" s="138"/>
      <c r="O1447" s="138"/>
      <c r="P1447" s="138"/>
      <c r="Q1447" s="138"/>
      <c r="R1447" s="138"/>
    </row>
    <row r="1448" spans="1:18" s="134" customFormat="1" x14ac:dyDescent="0.25">
      <c r="A1448" s="241">
        <v>43406</v>
      </c>
      <c r="B1448" s="242">
        <v>180178614</v>
      </c>
      <c r="C1448" s="247">
        <v>15</v>
      </c>
      <c r="D1448" s="246">
        <v>1744225</v>
      </c>
      <c r="E1448" s="242"/>
      <c r="F1448" s="247"/>
      <c r="G1448" s="246"/>
      <c r="H1448" s="245"/>
      <c r="I1448" s="245"/>
      <c r="J1448" s="246"/>
      <c r="K1448" s="138"/>
      <c r="L1448" s="138"/>
      <c r="M1448" s="138"/>
      <c r="N1448" s="138"/>
      <c r="O1448" s="138"/>
      <c r="P1448" s="138"/>
      <c r="Q1448" s="138"/>
      <c r="R1448" s="138"/>
    </row>
    <row r="1449" spans="1:18" s="134" customFormat="1" x14ac:dyDescent="0.25">
      <c r="A1449" s="241">
        <v>43406</v>
      </c>
      <c r="B1449" s="242">
        <v>180178621</v>
      </c>
      <c r="C1449" s="247">
        <v>4</v>
      </c>
      <c r="D1449" s="246">
        <v>461213</v>
      </c>
      <c r="E1449" s="242"/>
      <c r="F1449" s="247"/>
      <c r="G1449" s="246"/>
      <c r="H1449" s="245"/>
      <c r="I1449" s="245">
        <v>2913575</v>
      </c>
      <c r="J1449" s="246" t="s">
        <v>17</v>
      </c>
      <c r="K1449" s="138"/>
      <c r="L1449" s="138"/>
      <c r="M1449" s="138"/>
      <c r="N1449" s="138"/>
      <c r="O1449" s="138"/>
      <c r="P1449" s="138"/>
      <c r="Q1449" s="138"/>
      <c r="R1449" s="138"/>
    </row>
    <row r="1450" spans="1:18" s="134" customFormat="1" x14ac:dyDescent="0.25">
      <c r="A1450" s="241">
        <v>43407</v>
      </c>
      <c r="B1450" s="242">
        <v>180178656</v>
      </c>
      <c r="C1450" s="247">
        <v>5</v>
      </c>
      <c r="D1450" s="246">
        <v>362950</v>
      </c>
      <c r="E1450" s="242">
        <v>180045994</v>
      </c>
      <c r="F1450" s="247">
        <v>4</v>
      </c>
      <c r="G1450" s="246">
        <v>366100</v>
      </c>
      <c r="H1450" s="245"/>
      <c r="I1450" s="245"/>
      <c r="J1450" s="246"/>
      <c r="K1450" s="138"/>
      <c r="L1450" s="138"/>
      <c r="M1450" s="138"/>
      <c r="N1450" s="138"/>
      <c r="O1450" s="138"/>
      <c r="P1450" s="138"/>
      <c r="Q1450" s="138"/>
      <c r="R1450" s="138"/>
    </row>
    <row r="1451" spans="1:18" s="134" customFormat="1" x14ac:dyDescent="0.25">
      <c r="A1451" s="241">
        <v>43407</v>
      </c>
      <c r="B1451" s="242">
        <v>180178658</v>
      </c>
      <c r="C1451" s="247">
        <v>33</v>
      </c>
      <c r="D1451" s="246">
        <v>3444875</v>
      </c>
      <c r="E1451" s="242">
        <v>180045995</v>
      </c>
      <c r="F1451" s="247">
        <v>1</v>
      </c>
      <c r="G1451" s="246">
        <v>105788</v>
      </c>
      <c r="H1451" s="245"/>
      <c r="I1451" s="245"/>
      <c r="J1451" s="246"/>
      <c r="K1451" s="138"/>
      <c r="L1451" s="138"/>
      <c r="M1451" s="138"/>
      <c r="N1451" s="138"/>
      <c r="O1451" s="138"/>
      <c r="P1451" s="138"/>
      <c r="Q1451" s="138"/>
      <c r="R1451" s="138"/>
    </row>
    <row r="1452" spans="1:18" s="134" customFormat="1" x14ac:dyDescent="0.25">
      <c r="A1452" s="241">
        <v>43407</v>
      </c>
      <c r="B1452" s="242">
        <v>180178666</v>
      </c>
      <c r="C1452" s="247">
        <v>5</v>
      </c>
      <c r="D1452" s="246">
        <v>630350</v>
      </c>
      <c r="E1452" s="242"/>
      <c r="F1452" s="247"/>
      <c r="G1452" s="246"/>
      <c r="H1452" s="245"/>
      <c r="I1452" s="245"/>
      <c r="J1452" s="246"/>
      <c r="K1452" s="138"/>
      <c r="L1452" s="138"/>
      <c r="M1452" s="138"/>
      <c r="N1452" s="138"/>
      <c r="O1452" s="138"/>
      <c r="P1452" s="138"/>
      <c r="Q1452" s="138"/>
      <c r="R1452" s="138"/>
    </row>
    <row r="1453" spans="1:18" s="134" customFormat="1" x14ac:dyDescent="0.25">
      <c r="A1453" s="241">
        <v>43407</v>
      </c>
      <c r="B1453" s="242">
        <v>180178683</v>
      </c>
      <c r="C1453" s="247">
        <v>8</v>
      </c>
      <c r="D1453" s="246">
        <v>831425</v>
      </c>
      <c r="E1453" s="242"/>
      <c r="F1453" s="247"/>
      <c r="G1453" s="246"/>
      <c r="H1453" s="245"/>
      <c r="I1453" s="245">
        <v>4797712</v>
      </c>
      <c r="J1453" s="246" t="s">
        <v>17</v>
      </c>
      <c r="K1453" s="138"/>
      <c r="L1453" s="138"/>
      <c r="M1453" s="138"/>
      <c r="N1453" s="138"/>
      <c r="O1453" s="138"/>
      <c r="P1453" s="138"/>
      <c r="Q1453" s="138"/>
      <c r="R1453" s="138"/>
    </row>
    <row r="1454" spans="1:18" s="134" customFormat="1" x14ac:dyDescent="0.25">
      <c r="A1454" s="241">
        <v>43409</v>
      </c>
      <c r="B1454" s="242">
        <v>180178783</v>
      </c>
      <c r="C1454" s="247">
        <v>55</v>
      </c>
      <c r="D1454" s="246">
        <v>6111700</v>
      </c>
      <c r="E1454" s="242"/>
      <c r="F1454" s="247"/>
      <c r="G1454" s="246"/>
      <c r="H1454" s="245"/>
      <c r="I1454" s="245"/>
      <c r="J1454" s="246"/>
      <c r="K1454" s="138"/>
      <c r="L1454" s="138"/>
      <c r="M1454" s="138"/>
      <c r="N1454" s="138"/>
      <c r="O1454" s="138"/>
      <c r="P1454" s="138"/>
      <c r="Q1454" s="138"/>
      <c r="R1454" s="138"/>
    </row>
    <row r="1455" spans="1:18" s="134" customFormat="1" x14ac:dyDescent="0.25">
      <c r="A1455" s="241">
        <v>43409</v>
      </c>
      <c r="B1455" s="242">
        <v>180178788</v>
      </c>
      <c r="C1455" s="247">
        <v>5</v>
      </c>
      <c r="D1455" s="246">
        <v>568663</v>
      </c>
      <c r="E1455" s="242"/>
      <c r="F1455" s="247"/>
      <c r="G1455" s="246"/>
      <c r="H1455" s="245"/>
      <c r="I1455" s="245"/>
      <c r="J1455" s="246"/>
      <c r="K1455" s="138"/>
      <c r="L1455" s="138"/>
      <c r="M1455" s="138"/>
      <c r="N1455" s="138"/>
      <c r="O1455" s="138"/>
      <c r="P1455" s="138"/>
      <c r="Q1455" s="138"/>
      <c r="R1455" s="138"/>
    </row>
    <row r="1456" spans="1:18" s="134" customFormat="1" x14ac:dyDescent="0.25">
      <c r="A1456" s="241">
        <v>43409</v>
      </c>
      <c r="B1456" s="242">
        <v>180178801</v>
      </c>
      <c r="C1456" s="247">
        <v>5</v>
      </c>
      <c r="D1456" s="246">
        <v>705250</v>
      </c>
      <c r="E1456" s="242"/>
      <c r="F1456" s="247"/>
      <c r="G1456" s="246"/>
      <c r="H1456" s="245"/>
      <c r="I1456" s="245"/>
      <c r="J1456" s="246"/>
      <c r="K1456" s="138"/>
      <c r="L1456" s="138"/>
      <c r="M1456" s="138"/>
      <c r="N1456" s="138"/>
      <c r="O1456" s="138"/>
      <c r="P1456" s="138"/>
      <c r="Q1456" s="138"/>
      <c r="R1456" s="138"/>
    </row>
    <row r="1457" spans="1:18" s="134" customFormat="1" x14ac:dyDescent="0.25">
      <c r="A1457" s="241">
        <v>43409</v>
      </c>
      <c r="B1457" s="242">
        <v>180178816</v>
      </c>
      <c r="C1457" s="247">
        <v>4</v>
      </c>
      <c r="D1457" s="246">
        <v>407575</v>
      </c>
      <c r="E1457" s="242"/>
      <c r="F1457" s="247"/>
      <c r="G1457" s="246"/>
      <c r="H1457" s="245"/>
      <c r="I1457" s="245"/>
      <c r="J1457" s="246"/>
      <c r="K1457" s="138"/>
      <c r="L1457" s="138"/>
      <c r="M1457" s="138"/>
      <c r="N1457" s="138"/>
      <c r="O1457" s="138"/>
      <c r="P1457" s="138"/>
      <c r="Q1457" s="138"/>
      <c r="R1457" s="138"/>
    </row>
    <row r="1458" spans="1:18" s="134" customFormat="1" x14ac:dyDescent="0.25">
      <c r="A1458" s="241">
        <v>43409</v>
      </c>
      <c r="B1458" s="242">
        <v>180178827</v>
      </c>
      <c r="C1458" s="247">
        <v>6</v>
      </c>
      <c r="D1458" s="246">
        <v>734125</v>
      </c>
      <c r="E1458" s="242"/>
      <c r="F1458" s="247"/>
      <c r="G1458" s="246"/>
      <c r="H1458" s="245"/>
      <c r="I1458" s="245"/>
      <c r="J1458" s="246"/>
      <c r="K1458" s="138"/>
      <c r="L1458" s="138"/>
      <c r="M1458" s="138"/>
      <c r="N1458" s="138"/>
      <c r="O1458" s="138"/>
      <c r="P1458" s="138"/>
      <c r="Q1458" s="138"/>
      <c r="R1458" s="138"/>
    </row>
    <row r="1459" spans="1:18" s="134" customFormat="1" x14ac:dyDescent="0.25">
      <c r="A1459" s="241">
        <v>43409</v>
      </c>
      <c r="B1459" s="242">
        <v>180178841</v>
      </c>
      <c r="C1459" s="247">
        <v>5</v>
      </c>
      <c r="D1459" s="246">
        <v>596313</v>
      </c>
      <c r="E1459" s="242"/>
      <c r="F1459" s="247"/>
      <c r="G1459" s="246"/>
      <c r="H1459" s="245"/>
      <c r="I1459" s="245"/>
      <c r="J1459" s="246"/>
      <c r="K1459" s="138"/>
      <c r="L1459" s="138"/>
      <c r="M1459" s="138"/>
      <c r="N1459" s="138"/>
      <c r="O1459" s="138"/>
      <c r="P1459" s="138"/>
      <c r="Q1459" s="138"/>
      <c r="R1459" s="138"/>
    </row>
    <row r="1460" spans="1:18" s="134" customFormat="1" x14ac:dyDescent="0.25">
      <c r="A1460" s="241">
        <v>43409</v>
      </c>
      <c r="B1460" s="242">
        <v>180178852</v>
      </c>
      <c r="C1460" s="247">
        <v>4</v>
      </c>
      <c r="D1460" s="246">
        <v>499713</v>
      </c>
      <c r="E1460" s="242"/>
      <c r="F1460" s="247"/>
      <c r="G1460" s="246"/>
      <c r="H1460" s="245"/>
      <c r="I1460" s="245">
        <v>9623339</v>
      </c>
      <c r="J1460" s="246" t="s">
        <v>17</v>
      </c>
      <c r="K1460" s="138"/>
      <c r="L1460" s="138"/>
      <c r="M1460" s="138"/>
      <c r="N1460" s="138"/>
      <c r="O1460" s="138"/>
      <c r="P1460" s="138"/>
      <c r="Q1460" s="138"/>
      <c r="R1460" s="138"/>
    </row>
    <row r="1461" spans="1:18" s="134" customFormat="1" x14ac:dyDescent="0.25">
      <c r="A1461" s="241">
        <v>43410</v>
      </c>
      <c r="B1461" s="242">
        <v>180178871</v>
      </c>
      <c r="C1461" s="247">
        <v>26</v>
      </c>
      <c r="D1461" s="246">
        <v>2805250</v>
      </c>
      <c r="E1461" s="242">
        <v>180046030</v>
      </c>
      <c r="F1461" s="247">
        <v>7</v>
      </c>
      <c r="G1461" s="246">
        <v>767200</v>
      </c>
      <c r="H1461" s="245"/>
      <c r="I1461" s="245"/>
      <c r="J1461" s="246"/>
      <c r="K1461" s="138"/>
      <c r="L1461" s="138"/>
      <c r="M1461" s="138"/>
      <c r="N1461" s="138"/>
      <c r="O1461" s="138"/>
      <c r="P1461" s="138"/>
      <c r="Q1461" s="138"/>
      <c r="R1461" s="138"/>
    </row>
    <row r="1462" spans="1:18" s="134" customFormat="1" x14ac:dyDescent="0.25">
      <c r="A1462" s="241">
        <v>43410</v>
      </c>
      <c r="B1462" s="242">
        <v>180178883</v>
      </c>
      <c r="C1462" s="247">
        <v>4</v>
      </c>
      <c r="D1462" s="246">
        <v>459900</v>
      </c>
      <c r="E1462" s="242"/>
      <c r="F1462" s="247"/>
      <c r="G1462" s="246"/>
      <c r="H1462" s="245"/>
      <c r="I1462" s="245"/>
      <c r="J1462" s="246"/>
      <c r="K1462" s="138"/>
      <c r="L1462" s="138"/>
      <c r="M1462" s="138"/>
      <c r="N1462" s="138"/>
      <c r="O1462" s="138"/>
      <c r="P1462" s="138"/>
      <c r="Q1462" s="138"/>
      <c r="R1462" s="138"/>
    </row>
    <row r="1463" spans="1:18" s="134" customFormat="1" x14ac:dyDescent="0.25">
      <c r="A1463" s="241">
        <v>43410</v>
      </c>
      <c r="B1463" s="242">
        <v>180178891</v>
      </c>
      <c r="C1463" s="247">
        <v>5</v>
      </c>
      <c r="D1463" s="246">
        <v>462438</v>
      </c>
      <c r="E1463" s="242"/>
      <c r="F1463" s="247"/>
      <c r="G1463" s="246"/>
      <c r="H1463" s="245"/>
      <c r="I1463" s="245"/>
      <c r="J1463" s="246"/>
      <c r="K1463" s="138"/>
      <c r="L1463" s="138"/>
      <c r="M1463" s="138"/>
      <c r="N1463" s="138"/>
      <c r="O1463" s="138"/>
      <c r="P1463" s="138"/>
      <c r="Q1463" s="138"/>
      <c r="R1463" s="138"/>
    </row>
    <row r="1464" spans="1:18" s="134" customFormat="1" x14ac:dyDescent="0.25">
      <c r="A1464" s="241">
        <v>43410</v>
      </c>
      <c r="B1464" s="242">
        <v>180178925</v>
      </c>
      <c r="C1464" s="247">
        <v>24</v>
      </c>
      <c r="D1464" s="246">
        <v>2732625</v>
      </c>
      <c r="E1464" s="242"/>
      <c r="F1464" s="247"/>
      <c r="G1464" s="246"/>
      <c r="H1464" s="245"/>
      <c r="I1464" s="245"/>
      <c r="J1464" s="246"/>
      <c r="K1464" s="138"/>
      <c r="L1464" s="138"/>
      <c r="M1464" s="138"/>
      <c r="N1464" s="138"/>
      <c r="O1464" s="138"/>
      <c r="P1464" s="138"/>
      <c r="Q1464" s="138"/>
      <c r="R1464" s="138"/>
    </row>
    <row r="1465" spans="1:18" s="134" customFormat="1" x14ac:dyDescent="0.25">
      <c r="A1465" s="241">
        <v>43410</v>
      </c>
      <c r="B1465" s="242">
        <v>180178942</v>
      </c>
      <c r="C1465" s="247">
        <v>5</v>
      </c>
      <c r="D1465" s="246">
        <v>526838</v>
      </c>
      <c r="E1465" s="242"/>
      <c r="F1465" s="247"/>
      <c r="G1465" s="246"/>
      <c r="H1465" s="245"/>
      <c r="I1465" s="245"/>
      <c r="J1465" s="246"/>
      <c r="K1465" s="138"/>
      <c r="L1465" s="138"/>
      <c r="M1465" s="138"/>
      <c r="N1465" s="138"/>
      <c r="O1465" s="138"/>
      <c r="P1465" s="138"/>
      <c r="Q1465" s="138"/>
      <c r="R1465" s="138"/>
    </row>
    <row r="1466" spans="1:18" s="134" customFormat="1" x14ac:dyDescent="0.25">
      <c r="A1466" s="241">
        <v>43410</v>
      </c>
      <c r="B1466" s="242">
        <v>180178950</v>
      </c>
      <c r="C1466" s="247">
        <v>4</v>
      </c>
      <c r="D1466" s="246">
        <v>308700</v>
      </c>
      <c r="E1466" s="242"/>
      <c r="F1466" s="247"/>
      <c r="G1466" s="246"/>
      <c r="H1466" s="245"/>
      <c r="I1466" s="245"/>
      <c r="J1466" s="246"/>
      <c r="K1466" s="138"/>
      <c r="L1466" s="138"/>
      <c r="M1466" s="138"/>
      <c r="N1466" s="138"/>
      <c r="O1466" s="138"/>
      <c r="P1466" s="138"/>
      <c r="Q1466" s="138"/>
      <c r="R1466" s="138"/>
    </row>
    <row r="1467" spans="1:18" s="134" customFormat="1" x14ac:dyDescent="0.25">
      <c r="A1467" s="241">
        <v>43410</v>
      </c>
      <c r="B1467" s="242">
        <v>180178953</v>
      </c>
      <c r="C1467" s="247">
        <v>5</v>
      </c>
      <c r="D1467" s="246">
        <v>581875</v>
      </c>
      <c r="E1467" s="242"/>
      <c r="F1467" s="247"/>
      <c r="G1467" s="246"/>
      <c r="H1467" s="245"/>
      <c r="I1467" s="245">
        <v>7110426</v>
      </c>
      <c r="J1467" s="246" t="s">
        <v>17</v>
      </c>
      <c r="K1467" s="138"/>
      <c r="L1467" s="138"/>
      <c r="M1467" s="138"/>
      <c r="N1467" s="138"/>
      <c r="O1467" s="138"/>
      <c r="P1467" s="138"/>
      <c r="Q1467" s="138"/>
      <c r="R1467" s="138"/>
    </row>
    <row r="1468" spans="1:18" s="134" customFormat="1" x14ac:dyDescent="0.25">
      <c r="A1468" s="241">
        <v>43411</v>
      </c>
      <c r="B1468" s="242">
        <v>180178961</v>
      </c>
      <c r="C1468" s="247">
        <v>8</v>
      </c>
      <c r="D1468" s="246">
        <v>863363</v>
      </c>
      <c r="E1468" s="242">
        <v>180046046</v>
      </c>
      <c r="F1468" s="247">
        <v>1</v>
      </c>
      <c r="G1468" s="246">
        <v>108500</v>
      </c>
      <c r="H1468" s="245"/>
      <c r="I1468" s="245"/>
      <c r="J1468" s="246"/>
      <c r="K1468" s="138"/>
      <c r="L1468" s="138"/>
      <c r="M1468" s="138"/>
      <c r="N1468" s="138"/>
      <c r="O1468" s="138"/>
      <c r="P1468" s="138"/>
      <c r="Q1468" s="138"/>
      <c r="R1468" s="138"/>
    </row>
    <row r="1469" spans="1:18" s="134" customFormat="1" x14ac:dyDescent="0.25">
      <c r="A1469" s="241">
        <v>43411</v>
      </c>
      <c r="B1469" s="242">
        <v>180178977</v>
      </c>
      <c r="C1469" s="247">
        <v>11</v>
      </c>
      <c r="D1469" s="246">
        <v>1087538</v>
      </c>
      <c r="E1469" s="242">
        <v>180046048</v>
      </c>
      <c r="F1469" s="247">
        <v>3</v>
      </c>
      <c r="G1469" s="246">
        <v>336175</v>
      </c>
      <c r="H1469" s="245"/>
      <c r="I1469" s="245"/>
      <c r="J1469" s="246"/>
      <c r="K1469" s="138"/>
      <c r="L1469" s="138"/>
      <c r="M1469" s="138"/>
      <c r="N1469" s="138"/>
      <c r="O1469" s="138"/>
      <c r="P1469" s="138"/>
      <c r="Q1469" s="138"/>
      <c r="R1469" s="138"/>
    </row>
    <row r="1470" spans="1:18" s="134" customFormat="1" x14ac:dyDescent="0.25">
      <c r="A1470" s="241">
        <v>43411</v>
      </c>
      <c r="B1470" s="242">
        <v>180178984</v>
      </c>
      <c r="C1470" s="247">
        <v>2</v>
      </c>
      <c r="D1470" s="246">
        <v>188300</v>
      </c>
      <c r="E1470" s="242"/>
      <c r="F1470" s="247"/>
      <c r="G1470" s="246"/>
      <c r="H1470" s="245"/>
      <c r="I1470" s="245"/>
      <c r="J1470" s="246"/>
      <c r="K1470" s="138"/>
      <c r="L1470" s="138"/>
      <c r="M1470" s="138"/>
      <c r="N1470" s="138"/>
      <c r="O1470" s="138"/>
      <c r="P1470" s="138"/>
      <c r="Q1470" s="138"/>
      <c r="R1470" s="138"/>
    </row>
    <row r="1471" spans="1:18" s="134" customFormat="1" x14ac:dyDescent="0.25">
      <c r="A1471" s="241">
        <v>43411</v>
      </c>
      <c r="B1471" s="242">
        <v>180178995</v>
      </c>
      <c r="C1471" s="247">
        <v>1</v>
      </c>
      <c r="D1471" s="246">
        <v>145775</v>
      </c>
      <c r="E1471" s="242"/>
      <c r="F1471" s="247"/>
      <c r="G1471" s="246"/>
      <c r="H1471" s="245"/>
      <c r="I1471" s="245"/>
      <c r="J1471" s="246"/>
      <c r="K1471" s="138"/>
      <c r="L1471" s="138"/>
      <c r="M1471" s="138"/>
      <c r="N1471" s="138"/>
      <c r="O1471" s="138"/>
      <c r="P1471" s="138"/>
      <c r="Q1471" s="138"/>
      <c r="R1471" s="138"/>
    </row>
    <row r="1472" spans="1:18" s="134" customFormat="1" x14ac:dyDescent="0.25">
      <c r="A1472" s="241">
        <v>43411</v>
      </c>
      <c r="B1472" s="242">
        <v>180179010</v>
      </c>
      <c r="C1472" s="247">
        <v>2</v>
      </c>
      <c r="D1472" s="246">
        <v>228900</v>
      </c>
      <c r="E1472" s="242"/>
      <c r="F1472" s="247"/>
      <c r="G1472" s="246"/>
      <c r="H1472" s="245"/>
      <c r="I1472" s="245"/>
      <c r="J1472" s="246"/>
      <c r="K1472" s="138"/>
      <c r="L1472" s="138"/>
      <c r="M1472" s="138"/>
      <c r="N1472" s="138"/>
      <c r="O1472" s="138"/>
      <c r="P1472" s="138"/>
      <c r="Q1472" s="138"/>
      <c r="R1472" s="138"/>
    </row>
    <row r="1473" spans="1:18" s="134" customFormat="1" x14ac:dyDescent="0.25">
      <c r="A1473" s="241">
        <v>43411</v>
      </c>
      <c r="B1473" s="242">
        <v>180179017</v>
      </c>
      <c r="C1473" s="247">
        <v>7</v>
      </c>
      <c r="D1473" s="246">
        <v>800363</v>
      </c>
      <c r="E1473" s="242"/>
      <c r="F1473" s="247"/>
      <c r="G1473" s="246"/>
      <c r="H1473" s="245"/>
      <c r="I1473" s="245"/>
      <c r="J1473" s="246"/>
      <c r="K1473" s="138"/>
      <c r="L1473" s="138"/>
      <c r="M1473" s="138"/>
      <c r="N1473" s="138"/>
      <c r="O1473" s="138"/>
      <c r="P1473" s="138"/>
      <c r="Q1473" s="138"/>
      <c r="R1473" s="138"/>
    </row>
    <row r="1474" spans="1:18" s="134" customFormat="1" x14ac:dyDescent="0.25">
      <c r="A1474" s="241">
        <v>43411</v>
      </c>
      <c r="B1474" s="242">
        <v>180179026</v>
      </c>
      <c r="C1474" s="247">
        <v>5</v>
      </c>
      <c r="D1474" s="246">
        <v>549850</v>
      </c>
      <c r="E1474" s="242"/>
      <c r="F1474" s="247"/>
      <c r="G1474" s="246"/>
      <c r="H1474" s="245"/>
      <c r="I1474" s="245"/>
      <c r="J1474" s="246"/>
      <c r="K1474" s="138"/>
      <c r="L1474" s="138"/>
      <c r="M1474" s="138"/>
      <c r="N1474" s="138"/>
      <c r="O1474" s="138"/>
      <c r="P1474" s="138"/>
      <c r="Q1474" s="138"/>
      <c r="R1474" s="138"/>
    </row>
    <row r="1475" spans="1:18" s="134" customFormat="1" x14ac:dyDescent="0.25">
      <c r="A1475" s="241">
        <v>43411</v>
      </c>
      <c r="B1475" s="242">
        <v>180179044</v>
      </c>
      <c r="C1475" s="247">
        <v>3</v>
      </c>
      <c r="D1475" s="246">
        <v>351050</v>
      </c>
      <c r="E1475" s="242"/>
      <c r="F1475" s="247"/>
      <c r="G1475" s="246"/>
      <c r="H1475" s="245"/>
      <c r="I1475" s="245">
        <v>3770464</v>
      </c>
      <c r="J1475" s="246" t="s">
        <v>17</v>
      </c>
      <c r="K1475" s="138"/>
      <c r="L1475" s="138"/>
      <c r="M1475" s="138"/>
      <c r="N1475" s="138"/>
      <c r="O1475" s="138"/>
      <c r="P1475" s="138"/>
      <c r="Q1475" s="138"/>
      <c r="R1475" s="138"/>
    </row>
    <row r="1476" spans="1:18" s="134" customFormat="1" x14ac:dyDescent="0.25">
      <c r="A1476" s="241">
        <v>43412</v>
      </c>
      <c r="B1476" s="242">
        <v>180179060</v>
      </c>
      <c r="C1476" s="247">
        <v>22</v>
      </c>
      <c r="D1476" s="246">
        <v>2440288</v>
      </c>
      <c r="E1476" s="242"/>
      <c r="F1476" s="247"/>
      <c r="G1476" s="246"/>
      <c r="H1476" s="245"/>
      <c r="I1476" s="245"/>
      <c r="J1476" s="246"/>
      <c r="K1476" s="138"/>
      <c r="L1476" s="138"/>
      <c r="M1476" s="138"/>
      <c r="N1476" s="138"/>
      <c r="O1476" s="138"/>
      <c r="P1476" s="138"/>
      <c r="Q1476" s="138"/>
      <c r="R1476" s="138"/>
    </row>
    <row r="1477" spans="1:18" s="134" customFormat="1" x14ac:dyDescent="0.25">
      <c r="A1477" s="241">
        <v>43412</v>
      </c>
      <c r="B1477" s="242">
        <v>180179064</v>
      </c>
      <c r="C1477" s="247">
        <v>2</v>
      </c>
      <c r="D1477" s="246">
        <v>247275</v>
      </c>
      <c r="E1477" s="242"/>
      <c r="F1477" s="247"/>
      <c r="G1477" s="246"/>
      <c r="H1477" s="245"/>
      <c r="I1477" s="245"/>
      <c r="J1477" s="246"/>
      <c r="K1477" s="138"/>
      <c r="L1477" s="138"/>
      <c r="M1477" s="138"/>
      <c r="N1477" s="138"/>
      <c r="O1477" s="138"/>
      <c r="P1477" s="138"/>
      <c r="Q1477" s="138"/>
      <c r="R1477" s="138"/>
    </row>
    <row r="1478" spans="1:18" s="134" customFormat="1" x14ac:dyDescent="0.25">
      <c r="A1478" s="241">
        <v>43412</v>
      </c>
      <c r="B1478" s="242">
        <v>180179075</v>
      </c>
      <c r="C1478" s="247">
        <v>5</v>
      </c>
      <c r="D1478" s="246">
        <v>583013</v>
      </c>
      <c r="E1478" s="242"/>
      <c r="F1478" s="247"/>
      <c r="G1478" s="246"/>
      <c r="H1478" s="245"/>
      <c r="I1478" s="245"/>
      <c r="J1478" s="246"/>
      <c r="K1478" s="138"/>
      <c r="L1478" s="138"/>
      <c r="M1478" s="138"/>
      <c r="N1478" s="138"/>
      <c r="O1478" s="138"/>
      <c r="P1478" s="138"/>
      <c r="Q1478" s="138"/>
      <c r="R1478" s="138"/>
    </row>
    <row r="1479" spans="1:18" s="134" customFormat="1" x14ac:dyDescent="0.25">
      <c r="A1479" s="241">
        <v>43412</v>
      </c>
      <c r="B1479" s="242">
        <v>180179078</v>
      </c>
      <c r="C1479" s="247">
        <v>7</v>
      </c>
      <c r="D1479" s="246">
        <v>806925</v>
      </c>
      <c r="E1479" s="242"/>
      <c r="F1479" s="247"/>
      <c r="G1479" s="246"/>
      <c r="H1479" s="245"/>
      <c r="I1479" s="245"/>
      <c r="J1479" s="246"/>
      <c r="K1479" s="138"/>
      <c r="L1479" s="138"/>
      <c r="M1479" s="138"/>
      <c r="N1479" s="138"/>
      <c r="O1479" s="138"/>
      <c r="P1479" s="138"/>
      <c r="Q1479" s="138"/>
      <c r="R1479" s="138"/>
    </row>
    <row r="1480" spans="1:18" s="134" customFormat="1" x14ac:dyDescent="0.25">
      <c r="A1480" s="241">
        <v>43412</v>
      </c>
      <c r="B1480" s="242">
        <v>180179102</v>
      </c>
      <c r="C1480" s="247">
        <v>7</v>
      </c>
      <c r="D1480" s="246">
        <v>750575</v>
      </c>
      <c r="E1480" s="242"/>
      <c r="F1480" s="247"/>
      <c r="G1480" s="246"/>
      <c r="H1480" s="245"/>
      <c r="I1480" s="245"/>
      <c r="J1480" s="246"/>
      <c r="K1480" s="138"/>
      <c r="L1480" s="138"/>
      <c r="M1480" s="138"/>
      <c r="N1480" s="138"/>
      <c r="O1480" s="138"/>
      <c r="P1480" s="138"/>
      <c r="Q1480" s="138"/>
      <c r="R1480" s="138"/>
    </row>
    <row r="1481" spans="1:18" s="134" customFormat="1" x14ac:dyDescent="0.25">
      <c r="A1481" s="241">
        <v>43412</v>
      </c>
      <c r="B1481" s="242">
        <v>180179108</v>
      </c>
      <c r="C1481" s="247">
        <v>2</v>
      </c>
      <c r="D1481" s="246">
        <v>180513</v>
      </c>
      <c r="E1481" s="242"/>
      <c r="F1481" s="247"/>
      <c r="G1481" s="246"/>
      <c r="H1481" s="245"/>
      <c r="I1481" s="245"/>
      <c r="J1481" s="246"/>
      <c r="K1481" s="138"/>
      <c r="L1481" s="138"/>
      <c r="M1481" s="138"/>
      <c r="N1481" s="138"/>
      <c r="O1481" s="138"/>
      <c r="P1481" s="138"/>
      <c r="Q1481" s="138"/>
      <c r="R1481" s="138"/>
    </row>
    <row r="1482" spans="1:18" s="134" customFormat="1" x14ac:dyDescent="0.25">
      <c r="A1482" s="241">
        <v>43412</v>
      </c>
      <c r="B1482" s="242">
        <v>180179115</v>
      </c>
      <c r="C1482" s="247">
        <v>1</v>
      </c>
      <c r="D1482" s="246">
        <v>88200</v>
      </c>
      <c r="E1482" s="242"/>
      <c r="F1482" s="247"/>
      <c r="G1482" s="246"/>
      <c r="H1482" s="245"/>
      <c r="I1482" s="245">
        <v>5096789</v>
      </c>
      <c r="J1482" s="246" t="s">
        <v>17</v>
      </c>
      <c r="K1482" s="138"/>
      <c r="L1482" s="138"/>
      <c r="M1482" s="138"/>
      <c r="N1482" s="138"/>
      <c r="O1482" s="138"/>
      <c r="P1482" s="138"/>
      <c r="Q1482" s="138"/>
      <c r="R1482" s="138"/>
    </row>
    <row r="1483" spans="1:18" s="134" customFormat="1" x14ac:dyDescent="0.25">
      <c r="A1483" s="241">
        <v>43413</v>
      </c>
      <c r="B1483" s="242">
        <v>180179149</v>
      </c>
      <c r="C1483" s="247">
        <v>22</v>
      </c>
      <c r="D1483" s="246">
        <v>2614763</v>
      </c>
      <c r="E1483" s="242">
        <v>180046074</v>
      </c>
      <c r="F1483" s="247">
        <v>5</v>
      </c>
      <c r="G1483" s="246">
        <v>562800</v>
      </c>
      <c r="H1483" s="245"/>
      <c r="I1483" s="245"/>
      <c r="J1483" s="246"/>
      <c r="K1483" s="138"/>
      <c r="L1483" s="138"/>
      <c r="M1483" s="138"/>
      <c r="N1483" s="138"/>
      <c r="O1483" s="138"/>
      <c r="P1483" s="138"/>
      <c r="Q1483" s="138"/>
      <c r="R1483" s="138"/>
    </row>
    <row r="1484" spans="1:18" s="134" customFormat="1" x14ac:dyDescent="0.25">
      <c r="A1484" s="241">
        <v>43413</v>
      </c>
      <c r="B1484" s="242">
        <v>180179155</v>
      </c>
      <c r="C1484" s="247">
        <v>6</v>
      </c>
      <c r="D1484" s="246">
        <v>566738</v>
      </c>
      <c r="E1484" s="242"/>
      <c r="F1484" s="247"/>
      <c r="G1484" s="246"/>
      <c r="H1484" s="245"/>
      <c r="I1484" s="245"/>
      <c r="J1484" s="246"/>
      <c r="K1484" s="138"/>
      <c r="L1484" s="138"/>
      <c r="M1484" s="138"/>
      <c r="N1484" s="138"/>
      <c r="O1484" s="138"/>
      <c r="P1484" s="138"/>
      <c r="Q1484" s="138"/>
      <c r="R1484" s="138"/>
    </row>
    <row r="1485" spans="1:18" s="134" customFormat="1" x14ac:dyDescent="0.25">
      <c r="A1485" s="241">
        <v>43413</v>
      </c>
      <c r="B1485" s="242">
        <v>180179179</v>
      </c>
      <c r="C1485" s="247">
        <v>14</v>
      </c>
      <c r="D1485" s="246">
        <v>1563625</v>
      </c>
      <c r="E1485" s="242"/>
      <c r="F1485" s="247"/>
      <c r="G1485" s="246"/>
      <c r="H1485" s="245"/>
      <c r="I1485" s="245"/>
      <c r="J1485" s="246"/>
      <c r="K1485" s="138"/>
      <c r="L1485" s="138"/>
      <c r="M1485" s="138"/>
      <c r="N1485" s="138"/>
      <c r="O1485" s="138"/>
      <c r="P1485" s="138"/>
      <c r="Q1485" s="138"/>
      <c r="R1485" s="138"/>
    </row>
    <row r="1486" spans="1:18" s="134" customFormat="1" x14ac:dyDescent="0.25">
      <c r="A1486" s="241">
        <v>43413</v>
      </c>
      <c r="B1486" s="242">
        <v>180179194</v>
      </c>
      <c r="C1486" s="247">
        <v>1</v>
      </c>
      <c r="D1486" s="246">
        <v>141838</v>
      </c>
      <c r="E1486" s="242"/>
      <c r="F1486" s="247"/>
      <c r="G1486" s="246"/>
      <c r="H1486" s="245"/>
      <c r="I1486" s="245">
        <v>4324164</v>
      </c>
      <c r="J1486" s="246" t="s">
        <v>227</v>
      </c>
      <c r="K1486" s="138"/>
      <c r="L1486" s="138"/>
      <c r="M1486" s="138"/>
      <c r="N1486" s="138"/>
      <c r="O1486" s="138"/>
      <c r="P1486" s="138"/>
      <c r="Q1486" s="138"/>
      <c r="R1486" s="138"/>
    </row>
    <row r="1487" spans="1:18" s="134" customFormat="1" x14ac:dyDescent="0.25">
      <c r="A1487" s="241">
        <v>43414</v>
      </c>
      <c r="B1487" s="242">
        <v>180179218</v>
      </c>
      <c r="C1487" s="247">
        <v>25</v>
      </c>
      <c r="D1487" s="246">
        <v>2713463</v>
      </c>
      <c r="E1487" s="242"/>
      <c r="F1487" s="247"/>
      <c r="G1487" s="246"/>
      <c r="H1487" s="245"/>
      <c r="I1487" s="245"/>
      <c r="J1487" s="246"/>
      <c r="K1487" s="138"/>
      <c r="L1487" s="138"/>
      <c r="M1487" s="138"/>
      <c r="N1487" s="138"/>
      <c r="O1487" s="138"/>
      <c r="P1487" s="138"/>
      <c r="Q1487" s="138"/>
      <c r="R1487" s="138"/>
    </row>
    <row r="1488" spans="1:18" s="134" customFormat="1" x14ac:dyDescent="0.25">
      <c r="A1488" s="241">
        <v>43414</v>
      </c>
      <c r="B1488" s="242">
        <v>180179222</v>
      </c>
      <c r="C1488" s="247">
        <v>3</v>
      </c>
      <c r="D1488" s="246">
        <v>386575</v>
      </c>
      <c r="E1488" s="242"/>
      <c r="F1488" s="247"/>
      <c r="G1488" s="246"/>
      <c r="H1488" s="245"/>
      <c r="I1488" s="245"/>
      <c r="J1488" s="246"/>
      <c r="K1488" s="138"/>
      <c r="L1488" s="138"/>
      <c r="M1488" s="138"/>
      <c r="N1488" s="138"/>
      <c r="O1488" s="138"/>
      <c r="P1488" s="138"/>
      <c r="Q1488" s="138"/>
      <c r="R1488" s="138"/>
    </row>
    <row r="1489" spans="1:18" s="134" customFormat="1" x14ac:dyDescent="0.25">
      <c r="A1489" s="241">
        <v>43414</v>
      </c>
      <c r="B1489" s="242">
        <v>180179253</v>
      </c>
      <c r="C1489" s="247">
        <v>15</v>
      </c>
      <c r="D1489" s="246">
        <v>1452588</v>
      </c>
      <c r="E1489" s="242"/>
      <c r="F1489" s="247"/>
      <c r="G1489" s="246"/>
      <c r="H1489" s="245"/>
      <c r="I1489" s="245">
        <v>4552626</v>
      </c>
      <c r="J1489" s="246" t="s">
        <v>17</v>
      </c>
      <c r="K1489" s="138"/>
      <c r="L1489" s="138"/>
      <c r="M1489" s="138"/>
      <c r="N1489" s="138"/>
      <c r="O1489" s="138"/>
      <c r="P1489" s="138"/>
      <c r="Q1489" s="138"/>
      <c r="R1489" s="138"/>
    </row>
    <row r="1490" spans="1:18" s="134" customFormat="1" x14ac:dyDescent="0.25">
      <c r="A1490" s="241">
        <v>43416</v>
      </c>
      <c r="B1490" s="242">
        <v>180179362</v>
      </c>
      <c r="C1490" s="247">
        <v>81</v>
      </c>
      <c r="D1490" s="246">
        <v>8438413</v>
      </c>
      <c r="E1490" s="242"/>
      <c r="F1490" s="247"/>
      <c r="G1490" s="246"/>
      <c r="H1490" s="245"/>
      <c r="I1490" s="245"/>
      <c r="J1490" s="246"/>
      <c r="K1490" s="138"/>
      <c r="L1490" s="138"/>
      <c r="M1490" s="138"/>
      <c r="N1490" s="138"/>
      <c r="O1490" s="138"/>
      <c r="P1490" s="138"/>
      <c r="Q1490" s="138"/>
      <c r="R1490" s="138"/>
    </row>
    <row r="1491" spans="1:18" s="134" customFormat="1" x14ac:dyDescent="0.25">
      <c r="A1491" s="241">
        <v>43416</v>
      </c>
      <c r="B1491" s="242">
        <v>180179379</v>
      </c>
      <c r="C1491" s="247">
        <v>40</v>
      </c>
      <c r="D1491" s="246">
        <v>4624988</v>
      </c>
      <c r="E1491" s="242"/>
      <c r="F1491" s="247"/>
      <c r="G1491" s="246"/>
      <c r="H1491" s="245"/>
      <c r="I1491" s="245"/>
      <c r="J1491" s="246"/>
      <c r="K1491" s="138"/>
      <c r="L1491" s="138"/>
      <c r="M1491" s="138"/>
      <c r="N1491" s="138"/>
      <c r="O1491" s="138"/>
      <c r="P1491" s="138"/>
      <c r="Q1491" s="138"/>
      <c r="R1491" s="138"/>
    </row>
    <row r="1492" spans="1:18" s="134" customFormat="1" x14ac:dyDescent="0.25">
      <c r="A1492" s="241">
        <v>43416</v>
      </c>
      <c r="B1492" s="242">
        <v>180179407</v>
      </c>
      <c r="C1492" s="247">
        <v>19</v>
      </c>
      <c r="D1492" s="246">
        <v>2497250</v>
      </c>
      <c r="E1492" s="242"/>
      <c r="F1492" s="247"/>
      <c r="G1492" s="246"/>
      <c r="H1492" s="245"/>
      <c r="I1492" s="245"/>
      <c r="J1492" s="246"/>
      <c r="K1492" s="138"/>
      <c r="L1492" s="138"/>
      <c r="M1492" s="138"/>
      <c r="N1492" s="138"/>
      <c r="O1492" s="138"/>
      <c r="P1492" s="138"/>
      <c r="Q1492" s="138"/>
      <c r="R1492" s="138"/>
    </row>
    <row r="1493" spans="1:18" s="134" customFormat="1" x14ac:dyDescent="0.25">
      <c r="A1493" s="241">
        <v>43416</v>
      </c>
      <c r="B1493" s="242">
        <v>180179409</v>
      </c>
      <c r="C1493" s="247">
        <v>11</v>
      </c>
      <c r="D1493" s="246">
        <v>952613</v>
      </c>
      <c r="E1493" s="242"/>
      <c r="F1493" s="247"/>
      <c r="G1493" s="246"/>
      <c r="H1493" s="245"/>
      <c r="I1493" s="245">
        <v>16513264</v>
      </c>
      <c r="J1493" s="246" t="s">
        <v>17</v>
      </c>
      <c r="K1493" s="138"/>
      <c r="L1493" s="138"/>
      <c r="M1493" s="138"/>
      <c r="N1493" s="138"/>
      <c r="O1493" s="138"/>
      <c r="P1493" s="138"/>
      <c r="Q1493" s="138"/>
      <c r="R1493" s="138"/>
    </row>
    <row r="1494" spans="1:18" s="134" customFormat="1" x14ac:dyDescent="0.25">
      <c r="A1494" s="241">
        <v>43417</v>
      </c>
      <c r="B1494" s="242">
        <v>180179452</v>
      </c>
      <c r="C1494" s="247">
        <v>45</v>
      </c>
      <c r="D1494" s="246">
        <v>4946638</v>
      </c>
      <c r="E1494" s="242">
        <v>180046127</v>
      </c>
      <c r="F1494" s="247">
        <v>16</v>
      </c>
      <c r="G1494" s="246">
        <v>1871363</v>
      </c>
      <c r="H1494" s="245"/>
      <c r="I1494" s="245"/>
      <c r="J1494" s="246"/>
      <c r="K1494" s="138"/>
      <c r="L1494" s="138"/>
      <c r="M1494" s="138"/>
      <c r="N1494" s="138"/>
      <c r="O1494" s="138"/>
      <c r="P1494" s="138"/>
      <c r="Q1494" s="138"/>
      <c r="R1494" s="138"/>
    </row>
    <row r="1495" spans="1:18" s="134" customFormat="1" x14ac:dyDescent="0.25">
      <c r="A1495" s="241">
        <v>43417</v>
      </c>
      <c r="B1495" s="242">
        <v>180179457</v>
      </c>
      <c r="C1495" s="247">
        <v>5</v>
      </c>
      <c r="D1495" s="246">
        <v>597800</v>
      </c>
      <c r="E1495" s="242"/>
      <c r="F1495" s="247"/>
      <c r="G1495" s="246"/>
      <c r="H1495" s="245"/>
      <c r="I1495" s="245"/>
      <c r="J1495" s="246"/>
      <c r="K1495" s="138"/>
      <c r="L1495" s="138"/>
      <c r="M1495" s="138"/>
      <c r="N1495" s="138"/>
      <c r="O1495" s="138"/>
      <c r="P1495" s="138"/>
      <c r="Q1495" s="138"/>
      <c r="R1495" s="138"/>
    </row>
    <row r="1496" spans="1:18" s="134" customFormat="1" x14ac:dyDescent="0.25">
      <c r="A1496" s="241">
        <v>43417</v>
      </c>
      <c r="B1496" s="242">
        <v>180179645</v>
      </c>
      <c r="C1496" s="247">
        <v>5</v>
      </c>
      <c r="D1496" s="246">
        <v>527100</v>
      </c>
      <c r="E1496" s="242"/>
      <c r="F1496" s="247"/>
      <c r="G1496" s="246"/>
      <c r="H1496" s="245"/>
      <c r="I1496" s="245"/>
      <c r="J1496" s="246"/>
      <c r="K1496" s="138"/>
      <c r="L1496" s="138"/>
      <c r="M1496" s="138"/>
      <c r="N1496" s="138"/>
      <c r="O1496" s="138"/>
      <c r="P1496" s="138"/>
      <c r="Q1496" s="138"/>
      <c r="R1496" s="138"/>
    </row>
    <row r="1497" spans="1:18" s="134" customFormat="1" x14ac:dyDescent="0.25">
      <c r="A1497" s="241">
        <v>43417</v>
      </c>
      <c r="B1497" s="242">
        <v>180179493</v>
      </c>
      <c r="C1497" s="247">
        <v>7</v>
      </c>
      <c r="D1497" s="246">
        <v>676638</v>
      </c>
      <c r="E1497" s="242"/>
      <c r="F1497" s="247"/>
      <c r="G1497" s="246"/>
      <c r="H1497" s="245"/>
      <c r="I1497" s="245"/>
      <c r="J1497" s="246"/>
      <c r="K1497" s="138"/>
      <c r="L1497" s="138"/>
      <c r="M1497" s="138"/>
      <c r="N1497" s="138"/>
      <c r="O1497" s="138"/>
      <c r="P1497" s="138"/>
      <c r="Q1497" s="138"/>
      <c r="R1497" s="138"/>
    </row>
    <row r="1498" spans="1:18" s="134" customFormat="1" x14ac:dyDescent="0.25">
      <c r="A1498" s="241">
        <v>43417</v>
      </c>
      <c r="B1498" s="242">
        <v>180179499</v>
      </c>
      <c r="C1498" s="247">
        <v>9</v>
      </c>
      <c r="D1498" s="246">
        <v>844375</v>
      </c>
      <c r="E1498" s="242"/>
      <c r="F1498" s="247"/>
      <c r="G1498" s="246"/>
      <c r="H1498" s="245"/>
      <c r="I1498" s="245"/>
      <c r="J1498" s="246"/>
      <c r="K1498" s="138"/>
      <c r="L1498" s="138"/>
      <c r="M1498" s="138"/>
      <c r="N1498" s="138"/>
      <c r="O1498" s="138"/>
      <c r="P1498" s="138"/>
      <c r="Q1498" s="138"/>
      <c r="R1498" s="138"/>
    </row>
    <row r="1499" spans="1:18" s="134" customFormat="1" x14ac:dyDescent="0.25">
      <c r="A1499" s="241">
        <v>43417</v>
      </c>
      <c r="B1499" s="242">
        <v>180179513</v>
      </c>
      <c r="C1499" s="247">
        <v>8</v>
      </c>
      <c r="D1499" s="246">
        <v>838425</v>
      </c>
      <c r="E1499" s="242"/>
      <c r="F1499" s="247"/>
      <c r="G1499" s="246"/>
      <c r="H1499" s="245"/>
      <c r="I1499" s="245">
        <v>6559613</v>
      </c>
      <c r="J1499" s="246" t="s">
        <v>17</v>
      </c>
      <c r="K1499" s="138"/>
      <c r="L1499" s="138"/>
      <c r="M1499" s="138"/>
      <c r="N1499" s="138"/>
      <c r="O1499" s="138"/>
      <c r="P1499" s="138"/>
      <c r="Q1499" s="138"/>
      <c r="R1499" s="138"/>
    </row>
    <row r="1500" spans="1:18" s="134" customFormat="1" x14ac:dyDescent="0.25">
      <c r="A1500" s="241">
        <v>43418</v>
      </c>
      <c r="B1500" s="242">
        <v>180179530</v>
      </c>
      <c r="C1500" s="247">
        <v>27</v>
      </c>
      <c r="D1500" s="246">
        <v>3309338</v>
      </c>
      <c r="E1500" s="242">
        <v>180046142</v>
      </c>
      <c r="F1500" s="247">
        <v>5</v>
      </c>
      <c r="G1500" s="246">
        <v>433388</v>
      </c>
      <c r="H1500" s="245"/>
      <c r="I1500" s="245"/>
      <c r="J1500" s="246"/>
      <c r="K1500" s="138"/>
      <c r="L1500" s="138"/>
      <c r="M1500" s="138"/>
      <c r="N1500" s="138"/>
      <c r="O1500" s="138"/>
      <c r="P1500" s="138"/>
      <c r="Q1500" s="138"/>
      <c r="R1500" s="138"/>
    </row>
    <row r="1501" spans="1:18" s="134" customFormat="1" x14ac:dyDescent="0.25">
      <c r="A1501" s="241">
        <v>43418</v>
      </c>
      <c r="B1501" s="242">
        <v>180179544</v>
      </c>
      <c r="C1501" s="247">
        <v>3</v>
      </c>
      <c r="D1501" s="246">
        <v>222600</v>
      </c>
      <c r="E1501" s="242"/>
      <c r="F1501" s="247"/>
      <c r="G1501" s="246"/>
      <c r="H1501" s="245"/>
      <c r="I1501" s="245"/>
      <c r="J1501" s="246"/>
      <c r="K1501" s="138"/>
      <c r="L1501" s="138"/>
      <c r="M1501" s="138"/>
      <c r="N1501" s="138"/>
      <c r="O1501" s="138"/>
      <c r="P1501" s="138"/>
      <c r="Q1501" s="138"/>
      <c r="R1501" s="138"/>
    </row>
    <row r="1502" spans="1:18" s="134" customFormat="1" x14ac:dyDescent="0.25">
      <c r="A1502" s="241">
        <v>43418</v>
      </c>
      <c r="B1502" s="242">
        <v>180179546</v>
      </c>
      <c r="C1502" s="247">
        <v>6</v>
      </c>
      <c r="D1502" s="246">
        <v>522638</v>
      </c>
      <c r="E1502" s="242"/>
      <c r="F1502" s="247"/>
      <c r="G1502" s="246"/>
      <c r="H1502" s="245"/>
      <c r="I1502" s="245"/>
      <c r="J1502" s="246"/>
      <c r="K1502" s="138"/>
      <c r="L1502" s="138"/>
      <c r="M1502" s="138"/>
      <c r="N1502" s="138"/>
      <c r="O1502" s="138"/>
      <c r="P1502" s="138"/>
      <c r="Q1502" s="138"/>
      <c r="R1502" s="138"/>
    </row>
    <row r="1503" spans="1:18" s="134" customFormat="1" x14ac:dyDescent="0.25">
      <c r="A1503" s="241">
        <v>43418</v>
      </c>
      <c r="B1503" s="242">
        <v>180179651</v>
      </c>
      <c r="C1503" s="247">
        <v>8</v>
      </c>
      <c r="D1503" s="246">
        <v>905975</v>
      </c>
      <c r="E1503" s="242"/>
      <c r="F1503" s="247"/>
      <c r="G1503" s="246"/>
      <c r="H1503" s="245"/>
      <c r="I1503" s="245"/>
      <c r="J1503" s="246"/>
      <c r="K1503" s="138"/>
      <c r="L1503" s="138"/>
      <c r="M1503" s="138"/>
      <c r="N1503" s="138"/>
      <c r="O1503" s="138"/>
      <c r="P1503" s="138"/>
      <c r="Q1503" s="138"/>
      <c r="R1503" s="138"/>
    </row>
    <row r="1504" spans="1:18" s="134" customFormat="1" x14ac:dyDescent="0.25">
      <c r="A1504" s="241">
        <v>43418</v>
      </c>
      <c r="B1504" s="242">
        <v>180179574</v>
      </c>
      <c r="C1504" s="247">
        <v>8</v>
      </c>
      <c r="D1504" s="246">
        <v>764400</v>
      </c>
      <c r="E1504" s="242"/>
      <c r="F1504" s="247"/>
      <c r="G1504" s="246"/>
      <c r="H1504" s="245"/>
      <c r="I1504" s="245"/>
      <c r="J1504" s="246"/>
      <c r="K1504" s="138"/>
      <c r="L1504" s="138"/>
      <c r="M1504" s="138"/>
      <c r="N1504" s="138"/>
      <c r="O1504" s="138"/>
      <c r="P1504" s="138"/>
      <c r="Q1504" s="138"/>
      <c r="R1504" s="138"/>
    </row>
    <row r="1505" spans="1:18" s="134" customFormat="1" x14ac:dyDescent="0.25">
      <c r="A1505" s="241">
        <v>43418</v>
      </c>
      <c r="B1505" s="242">
        <v>180179579</v>
      </c>
      <c r="C1505" s="247">
        <v>7</v>
      </c>
      <c r="D1505" s="246">
        <v>706913</v>
      </c>
      <c r="E1505" s="242"/>
      <c r="F1505" s="247"/>
      <c r="G1505" s="246"/>
      <c r="H1505" s="245"/>
      <c r="I1505" s="245"/>
      <c r="J1505" s="246"/>
      <c r="K1505" s="138"/>
      <c r="L1505" s="138"/>
      <c r="M1505" s="138"/>
      <c r="N1505" s="138"/>
      <c r="O1505" s="138"/>
      <c r="P1505" s="138"/>
      <c r="Q1505" s="138"/>
      <c r="R1505" s="138"/>
    </row>
    <row r="1506" spans="1:18" s="134" customFormat="1" x14ac:dyDescent="0.25">
      <c r="A1506" s="241">
        <v>43418</v>
      </c>
      <c r="B1506" s="242">
        <v>180179591</v>
      </c>
      <c r="C1506" s="247">
        <v>4</v>
      </c>
      <c r="D1506" s="246">
        <v>443013</v>
      </c>
      <c r="E1506" s="242"/>
      <c r="F1506" s="247"/>
      <c r="G1506" s="246"/>
      <c r="H1506" s="245"/>
      <c r="I1506" s="245">
        <v>6441489</v>
      </c>
      <c r="J1506" s="246" t="s">
        <v>17</v>
      </c>
      <c r="K1506" s="138"/>
      <c r="L1506" s="138"/>
      <c r="M1506" s="138"/>
      <c r="N1506" s="138"/>
      <c r="O1506" s="138"/>
      <c r="P1506" s="138"/>
      <c r="Q1506" s="138"/>
      <c r="R1506" s="138"/>
    </row>
    <row r="1507" spans="1:18" s="134" customFormat="1" x14ac:dyDescent="0.25">
      <c r="A1507" s="241">
        <v>43419</v>
      </c>
      <c r="B1507" s="242">
        <v>180179610</v>
      </c>
      <c r="C1507" s="247">
        <v>17</v>
      </c>
      <c r="D1507" s="246">
        <v>1743175</v>
      </c>
      <c r="E1507" s="242"/>
      <c r="F1507" s="247"/>
      <c r="G1507" s="246"/>
      <c r="H1507" s="245"/>
      <c r="I1507" s="245"/>
      <c r="J1507" s="246"/>
      <c r="K1507" s="138"/>
      <c r="L1507" s="138"/>
      <c r="M1507" s="138"/>
      <c r="N1507" s="138"/>
      <c r="O1507" s="138"/>
      <c r="P1507" s="138"/>
      <c r="Q1507" s="138"/>
      <c r="R1507" s="138"/>
    </row>
    <row r="1508" spans="1:18" s="134" customFormat="1" x14ac:dyDescent="0.25">
      <c r="A1508" s="241">
        <v>43419</v>
      </c>
      <c r="B1508" s="242">
        <v>180179616</v>
      </c>
      <c r="C1508" s="247">
        <v>9</v>
      </c>
      <c r="D1508" s="246">
        <v>844375</v>
      </c>
      <c r="E1508" s="242"/>
      <c r="F1508" s="247"/>
      <c r="G1508" s="246"/>
      <c r="H1508" s="245"/>
      <c r="I1508" s="245"/>
      <c r="J1508" s="246"/>
      <c r="K1508" s="138"/>
      <c r="L1508" s="138"/>
      <c r="M1508" s="138"/>
      <c r="N1508" s="138"/>
      <c r="O1508" s="138"/>
      <c r="P1508" s="138"/>
      <c r="Q1508" s="138"/>
      <c r="R1508" s="138"/>
    </row>
    <row r="1509" spans="1:18" s="134" customFormat="1" x14ac:dyDescent="0.25">
      <c r="A1509" s="241">
        <v>43419</v>
      </c>
      <c r="B1509" s="242">
        <v>180179633</v>
      </c>
      <c r="C1509" s="247">
        <v>30</v>
      </c>
      <c r="D1509" s="246">
        <v>2769813</v>
      </c>
      <c r="E1509" s="242"/>
      <c r="F1509" s="247"/>
      <c r="G1509" s="246"/>
      <c r="H1509" s="245"/>
      <c r="I1509" s="245"/>
      <c r="J1509" s="246"/>
      <c r="K1509" s="138"/>
      <c r="L1509" s="138"/>
      <c r="M1509" s="138"/>
      <c r="N1509" s="138"/>
      <c r="O1509" s="138"/>
      <c r="P1509" s="138"/>
      <c r="Q1509" s="138"/>
      <c r="R1509" s="138"/>
    </row>
    <row r="1510" spans="1:18" s="134" customFormat="1" x14ac:dyDescent="0.25">
      <c r="A1510" s="241">
        <v>43419</v>
      </c>
      <c r="B1510" s="242">
        <v>180179644</v>
      </c>
      <c r="C1510" s="247">
        <v>10</v>
      </c>
      <c r="D1510" s="246">
        <v>1073800</v>
      </c>
      <c r="E1510" s="242"/>
      <c r="F1510" s="247"/>
      <c r="G1510" s="246"/>
      <c r="H1510" s="245"/>
      <c r="I1510" s="245"/>
      <c r="J1510" s="246"/>
      <c r="K1510" s="138"/>
      <c r="L1510" s="138"/>
      <c r="M1510" s="138"/>
      <c r="N1510" s="138"/>
      <c r="O1510" s="138"/>
      <c r="P1510" s="138"/>
      <c r="Q1510" s="138"/>
      <c r="R1510" s="138"/>
    </row>
    <row r="1511" spans="1:18" s="134" customFormat="1" x14ac:dyDescent="0.25">
      <c r="A1511" s="241">
        <v>43419</v>
      </c>
      <c r="B1511" s="242">
        <v>180179656</v>
      </c>
      <c r="C1511" s="247">
        <v>6</v>
      </c>
      <c r="D1511" s="246">
        <v>778925</v>
      </c>
      <c r="E1511" s="242"/>
      <c r="F1511" s="247"/>
      <c r="G1511" s="246"/>
      <c r="H1511" s="245"/>
      <c r="I1511" s="245"/>
      <c r="J1511" s="246"/>
      <c r="K1511" s="138"/>
      <c r="L1511" s="138"/>
      <c r="M1511" s="138"/>
      <c r="N1511" s="138"/>
      <c r="O1511" s="138"/>
      <c r="P1511" s="138"/>
      <c r="Q1511" s="138"/>
      <c r="R1511" s="138"/>
    </row>
    <row r="1512" spans="1:18" s="134" customFormat="1" x14ac:dyDescent="0.25">
      <c r="A1512" s="241">
        <v>43419</v>
      </c>
      <c r="B1512" s="242">
        <v>180179666</v>
      </c>
      <c r="C1512" s="247">
        <v>1</v>
      </c>
      <c r="D1512" s="246">
        <v>90038</v>
      </c>
      <c r="E1512" s="242"/>
      <c r="F1512" s="247"/>
      <c r="G1512" s="246"/>
      <c r="H1512" s="245"/>
      <c r="I1512" s="245"/>
      <c r="J1512" s="246"/>
      <c r="K1512" s="138"/>
      <c r="L1512" s="138"/>
      <c r="M1512" s="138"/>
      <c r="N1512" s="138"/>
      <c r="O1512" s="138"/>
      <c r="P1512" s="138"/>
      <c r="Q1512" s="138"/>
      <c r="R1512" s="138"/>
    </row>
    <row r="1513" spans="1:18" s="134" customFormat="1" x14ac:dyDescent="0.25">
      <c r="A1513" s="241">
        <v>43419</v>
      </c>
      <c r="B1513" s="242">
        <v>180179681</v>
      </c>
      <c r="C1513" s="247">
        <v>7</v>
      </c>
      <c r="D1513" s="246">
        <v>458938</v>
      </c>
      <c r="E1513" s="242"/>
      <c r="F1513" s="247"/>
      <c r="G1513" s="246"/>
      <c r="H1513" s="245"/>
      <c r="I1513" s="245">
        <v>7759064</v>
      </c>
      <c r="J1513" s="246" t="s">
        <v>17</v>
      </c>
      <c r="K1513" s="138"/>
      <c r="L1513" s="138"/>
      <c r="M1513" s="138"/>
      <c r="N1513" s="138"/>
      <c r="O1513" s="138"/>
      <c r="P1513" s="138"/>
      <c r="Q1513" s="138"/>
      <c r="R1513" s="138"/>
    </row>
    <row r="1514" spans="1:18" s="134" customFormat="1" x14ac:dyDescent="0.25">
      <c r="A1514" s="241">
        <v>43420</v>
      </c>
      <c r="B1514" s="242">
        <v>180179694</v>
      </c>
      <c r="C1514" s="247">
        <v>22</v>
      </c>
      <c r="D1514" s="246">
        <v>2201150</v>
      </c>
      <c r="E1514" s="242">
        <v>180046169</v>
      </c>
      <c r="F1514" s="247">
        <v>15</v>
      </c>
      <c r="G1514" s="246">
        <v>1277150</v>
      </c>
      <c r="H1514" s="245"/>
      <c r="I1514" s="245"/>
      <c r="J1514" s="246"/>
      <c r="K1514" s="138"/>
      <c r="L1514" s="138"/>
      <c r="M1514" s="138"/>
      <c r="N1514" s="138"/>
      <c r="O1514" s="138"/>
      <c r="P1514" s="138"/>
      <c r="Q1514" s="138"/>
      <c r="R1514" s="138"/>
    </row>
    <row r="1515" spans="1:18" s="134" customFormat="1" x14ac:dyDescent="0.25">
      <c r="A1515" s="241">
        <v>43420</v>
      </c>
      <c r="B1515" s="242">
        <v>180179702</v>
      </c>
      <c r="C1515" s="247">
        <v>7</v>
      </c>
      <c r="D1515" s="246">
        <v>612150</v>
      </c>
      <c r="E1515" s="242"/>
      <c r="F1515" s="247"/>
      <c r="G1515" s="246"/>
      <c r="H1515" s="245"/>
      <c r="I1515" s="245"/>
      <c r="J1515" s="246"/>
      <c r="K1515" s="138"/>
      <c r="L1515" s="138"/>
      <c r="M1515" s="138"/>
      <c r="N1515" s="138"/>
      <c r="O1515" s="138"/>
      <c r="P1515" s="138"/>
      <c r="Q1515" s="138"/>
      <c r="R1515" s="138"/>
    </row>
    <row r="1516" spans="1:18" s="134" customFormat="1" x14ac:dyDescent="0.25">
      <c r="A1516" s="241">
        <v>43420</v>
      </c>
      <c r="B1516" s="242">
        <v>180179723</v>
      </c>
      <c r="C1516" s="247">
        <v>22</v>
      </c>
      <c r="D1516" s="246">
        <v>2355850</v>
      </c>
      <c r="E1516" s="242"/>
      <c r="F1516" s="247"/>
      <c r="G1516" s="246"/>
      <c r="H1516" s="245"/>
      <c r="I1516" s="245"/>
      <c r="J1516" s="246"/>
      <c r="K1516" s="138"/>
      <c r="L1516" s="138"/>
      <c r="M1516" s="138"/>
      <c r="N1516" s="138"/>
      <c r="O1516" s="138"/>
      <c r="P1516" s="138"/>
      <c r="Q1516" s="138"/>
      <c r="R1516" s="138"/>
    </row>
    <row r="1517" spans="1:18" s="134" customFormat="1" x14ac:dyDescent="0.25">
      <c r="A1517" s="241">
        <v>43420</v>
      </c>
      <c r="B1517" s="242">
        <v>180179729</v>
      </c>
      <c r="C1517" s="247">
        <v>2</v>
      </c>
      <c r="D1517" s="246">
        <v>188300</v>
      </c>
      <c r="E1517" s="242"/>
      <c r="F1517" s="247"/>
      <c r="G1517" s="246"/>
      <c r="H1517" s="245"/>
      <c r="I1517" s="245"/>
      <c r="J1517" s="246"/>
      <c r="K1517" s="138"/>
      <c r="L1517" s="138"/>
      <c r="M1517" s="138"/>
      <c r="N1517" s="138"/>
      <c r="O1517" s="138"/>
      <c r="P1517" s="138"/>
      <c r="Q1517" s="138"/>
      <c r="R1517" s="138"/>
    </row>
    <row r="1518" spans="1:18" s="134" customFormat="1" x14ac:dyDescent="0.25">
      <c r="A1518" s="241">
        <v>43420</v>
      </c>
      <c r="B1518" s="242">
        <v>180179741</v>
      </c>
      <c r="C1518" s="247">
        <v>3</v>
      </c>
      <c r="D1518" s="246">
        <v>333988</v>
      </c>
      <c r="E1518" s="242"/>
      <c r="F1518" s="247"/>
      <c r="G1518" s="246"/>
      <c r="H1518" s="245"/>
      <c r="I1518" s="245">
        <v>4414288</v>
      </c>
      <c r="J1518" s="246" t="s">
        <v>17</v>
      </c>
      <c r="K1518" s="138"/>
      <c r="L1518" s="138"/>
      <c r="M1518" s="138"/>
      <c r="N1518" s="138"/>
      <c r="O1518" s="138"/>
      <c r="P1518" s="138"/>
      <c r="Q1518" s="138"/>
      <c r="R1518" s="138"/>
    </row>
    <row r="1519" spans="1:18" s="134" customFormat="1" x14ac:dyDescent="0.25">
      <c r="A1519" s="241">
        <v>43421</v>
      </c>
      <c r="B1519" s="242">
        <v>180179760</v>
      </c>
      <c r="C1519" s="247">
        <v>22</v>
      </c>
      <c r="D1519" s="246">
        <v>2633138</v>
      </c>
      <c r="E1519" s="242">
        <v>180046183</v>
      </c>
      <c r="F1519" s="247">
        <v>3</v>
      </c>
      <c r="G1519" s="246">
        <v>353675</v>
      </c>
      <c r="H1519" s="245"/>
      <c r="I1519" s="245"/>
      <c r="J1519" s="246"/>
      <c r="K1519" s="138"/>
      <c r="L1519" s="138"/>
      <c r="M1519" s="138"/>
      <c r="N1519" s="138"/>
      <c r="O1519" s="138"/>
      <c r="P1519" s="138"/>
      <c r="Q1519" s="138"/>
      <c r="R1519" s="138"/>
    </row>
    <row r="1520" spans="1:18" s="134" customFormat="1" x14ac:dyDescent="0.25">
      <c r="A1520" s="241">
        <v>43421</v>
      </c>
      <c r="B1520" s="242">
        <v>180179761</v>
      </c>
      <c r="C1520" s="247">
        <v>2</v>
      </c>
      <c r="D1520" s="246">
        <v>265475</v>
      </c>
      <c r="E1520" s="242"/>
      <c r="F1520" s="247"/>
      <c r="G1520" s="246"/>
      <c r="H1520" s="245"/>
      <c r="I1520" s="245"/>
      <c r="J1520" s="246"/>
      <c r="K1520" s="138"/>
      <c r="L1520" s="138"/>
      <c r="M1520" s="138"/>
      <c r="N1520" s="138"/>
      <c r="O1520" s="138"/>
      <c r="P1520" s="138"/>
      <c r="Q1520" s="138"/>
      <c r="R1520" s="138"/>
    </row>
    <row r="1521" spans="1:18" s="134" customFormat="1" x14ac:dyDescent="0.25">
      <c r="A1521" s="241">
        <v>43421</v>
      </c>
      <c r="B1521" s="242">
        <v>180179767</v>
      </c>
      <c r="C1521" s="247">
        <v>4</v>
      </c>
      <c r="D1521" s="246">
        <v>465938</v>
      </c>
      <c r="E1521" s="242"/>
      <c r="F1521" s="247"/>
      <c r="G1521" s="246"/>
      <c r="H1521" s="245"/>
      <c r="I1521" s="245"/>
      <c r="J1521" s="246"/>
      <c r="K1521" s="138"/>
      <c r="L1521" s="138"/>
      <c r="M1521" s="138"/>
      <c r="N1521" s="138"/>
      <c r="O1521" s="138"/>
      <c r="P1521" s="138"/>
      <c r="Q1521" s="138"/>
      <c r="R1521" s="138"/>
    </row>
    <row r="1522" spans="1:18" s="134" customFormat="1" x14ac:dyDescent="0.25">
      <c r="A1522" s="241">
        <v>43421</v>
      </c>
      <c r="B1522" s="242">
        <v>180179794</v>
      </c>
      <c r="C1522" s="247">
        <v>7</v>
      </c>
      <c r="D1522" s="246">
        <v>763700</v>
      </c>
      <c r="E1522" s="242"/>
      <c r="F1522" s="247"/>
      <c r="G1522" s="246"/>
      <c r="H1522" s="245"/>
      <c r="I1522" s="245">
        <v>3774576</v>
      </c>
      <c r="J1522" s="246" t="s">
        <v>17</v>
      </c>
      <c r="K1522" s="138"/>
      <c r="L1522" s="138"/>
      <c r="M1522" s="138"/>
      <c r="N1522" s="138"/>
      <c r="O1522" s="138"/>
      <c r="P1522" s="138"/>
      <c r="Q1522" s="138"/>
      <c r="R1522" s="138"/>
    </row>
    <row r="1523" spans="1:18" s="134" customFormat="1" x14ac:dyDescent="0.25">
      <c r="A1523" s="241">
        <v>43423</v>
      </c>
      <c r="B1523" s="242">
        <v>180179890</v>
      </c>
      <c r="C1523" s="106">
        <v>5</v>
      </c>
      <c r="D1523" s="246">
        <v>459200</v>
      </c>
      <c r="E1523" s="242">
        <v>180046029</v>
      </c>
      <c r="F1523" s="247">
        <v>5</v>
      </c>
      <c r="G1523" s="246">
        <v>577325</v>
      </c>
      <c r="H1523" s="245"/>
      <c r="I1523" s="245"/>
      <c r="J1523" s="246"/>
      <c r="K1523" s="138"/>
      <c r="L1523" s="138"/>
      <c r="M1523" s="138"/>
      <c r="N1523" s="138"/>
      <c r="O1523" s="138"/>
      <c r="P1523" s="138"/>
      <c r="Q1523" s="138"/>
      <c r="R1523" s="138"/>
    </row>
    <row r="1524" spans="1:18" s="134" customFormat="1" x14ac:dyDescent="0.25">
      <c r="A1524" s="241">
        <v>43788</v>
      </c>
      <c r="B1524" s="242">
        <v>180179891</v>
      </c>
      <c r="C1524" s="106">
        <v>51</v>
      </c>
      <c r="D1524" s="246">
        <v>5432350</v>
      </c>
      <c r="E1524" s="242"/>
      <c r="F1524" s="247"/>
      <c r="G1524" s="246"/>
      <c r="H1524" s="245"/>
      <c r="I1524" s="245"/>
      <c r="J1524" s="246"/>
      <c r="K1524" s="138"/>
      <c r="L1524" s="138"/>
      <c r="M1524" s="138"/>
      <c r="N1524" s="138"/>
      <c r="O1524" s="138"/>
      <c r="P1524" s="138"/>
      <c r="Q1524" s="138"/>
      <c r="R1524" s="138"/>
    </row>
    <row r="1525" spans="1:18" s="134" customFormat="1" x14ac:dyDescent="0.25">
      <c r="A1525" s="241">
        <v>43423</v>
      </c>
      <c r="B1525" s="242">
        <v>180179892</v>
      </c>
      <c r="C1525" s="106">
        <v>1</v>
      </c>
      <c r="D1525" s="246">
        <v>102813</v>
      </c>
      <c r="E1525" s="242"/>
      <c r="F1525" s="247"/>
      <c r="G1525" s="246"/>
      <c r="H1525" s="245"/>
      <c r="I1525" s="245"/>
      <c r="J1525" s="246"/>
      <c r="K1525" s="138"/>
      <c r="L1525" s="138"/>
      <c r="M1525" s="138"/>
      <c r="N1525" s="138"/>
      <c r="O1525" s="138"/>
      <c r="P1525" s="138"/>
      <c r="Q1525" s="138"/>
      <c r="R1525" s="138"/>
    </row>
    <row r="1526" spans="1:18" s="134" customFormat="1" x14ac:dyDescent="0.25">
      <c r="A1526" s="241">
        <v>43423</v>
      </c>
      <c r="B1526" s="242">
        <v>180179896</v>
      </c>
      <c r="C1526" s="106">
        <v>6</v>
      </c>
      <c r="D1526" s="246">
        <v>552650</v>
      </c>
      <c r="E1526" s="242"/>
      <c r="F1526" s="247"/>
      <c r="G1526" s="246"/>
      <c r="H1526" s="245"/>
      <c r="I1526" s="245"/>
      <c r="J1526" s="246"/>
      <c r="K1526" s="138"/>
      <c r="L1526" s="138"/>
      <c r="M1526" s="138"/>
      <c r="N1526" s="138"/>
      <c r="O1526" s="138"/>
      <c r="P1526" s="138"/>
      <c r="Q1526" s="138"/>
      <c r="R1526" s="138"/>
    </row>
    <row r="1527" spans="1:18" s="134" customFormat="1" x14ac:dyDescent="0.25">
      <c r="A1527" s="241">
        <v>43423</v>
      </c>
      <c r="B1527" s="242">
        <v>180179941</v>
      </c>
      <c r="C1527" s="106">
        <v>28</v>
      </c>
      <c r="D1527" s="246">
        <v>2946825</v>
      </c>
      <c r="E1527" s="242"/>
      <c r="F1527" s="247"/>
      <c r="G1527" s="246"/>
      <c r="H1527" s="245"/>
      <c r="I1527" s="245">
        <v>8916513</v>
      </c>
      <c r="J1527" s="246" t="s">
        <v>17</v>
      </c>
      <c r="K1527" s="138"/>
      <c r="L1527" s="138"/>
      <c r="M1527" s="138"/>
      <c r="N1527" s="138"/>
      <c r="O1527" s="138"/>
      <c r="P1527" s="138"/>
      <c r="Q1527" s="138"/>
      <c r="R1527" s="138"/>
    </row>
    <row r="1528" spans="1:18" s="134" customFormat="1" x14ac:dyDescent="0.25">
      <c r="A1528" s="241">
        <v>43424</v>
      </c>
      <c r="B1528" s="242">
        <v>180179958</v>
      </c>
      <c r="C1528" s="106">
        <v>11</v>
      </c>
      <c r="D1528" s="246">
        <v>982713</v>
      </c>
      <c r="E1528" s="242">
        <v>180046231</v>
      </c>
      <c r="F1528" s="247">
        <v>3</v>
      </c>
      <c r="G1528" s="246">
        <v>260575</v>
      </c>
      <c r="H1528" s="245"/>
      <c r="I1528" s="245"/>
      <c r="J1528" s="246"/>
      <c r="K1528" s="138"/>
      <c r="L1528" s="138"/>
      <c r="M1528" s="138"/>
      <c r="N1528" s="138"/>
      <c r="O1528" s="138"/>
      <c r="P1528" s="138"/>
      <c r="Q1528" s="138"/>
      <c r="R1528" s="138"/>
    </row>
    <row r="1529" spans="1:18" s="134" customFormat="1" x14ac:dyDescent="0.25">
      <c r="A1529" s="241">
        <v>43424</v>
      </c>
      <c r="B1529" s="242">
        <v>180179959</v>
      </c>
      <c r="C1529" s="106">
        <v>1</v>
      </c>
      <c r="D1529" s="246">
        <v>155838</v>
      </c>
      <c r="E1529" s="242"/>
      <c r="F1529" s="247"/>
      <c r="G1529" s="246"/>
      <c r="H1529" s="245"/>
      <c r="I1529" s="245"/>
      <c r="J1529" s="246"/>
      <c r="K1529" s="138"/>
      <c r="L1529" s="138"/>
      <c r="M1529" s="138"/>
      <c r="N1529" s="138"/>
      <c r="O1529" s="138"/>
      <c r="P1529" s="138"/>
      <c r="Q1529" s="138"/>
      <c r="R1529" s="138"/>
    </row>
    <row r="1530" spans="1:18" s="134" customFormat="1" x14ac:dyDescent="0.25">
      <c r="A1530" s="241">
        <v>43424</v>
      </c>
      <c r="B1530" s="242">
        <v>180179965</v>
      </c>
      <c r="C1530" s="106">
        <v>9</v>
      </c>
      <c r="D1530" s="246">
        <v>696850</v>
      </c>
      <c r="E1530" s="242"/>
      <c r="F1530" s="247"/>
      <c r="G1530" s="246"/>
      <c r="H1530" s="245"/>
      <c r="I1530" s="245"/>
      <c r="J1530" s="246"/>
      <c r="K1530" s="138"/>
      <c r="L1530" s="138"/>
      <c r="M1530" s="138"/>
      <c r="N1530" s="138"/>
      <c r="O1530" s="138"/>
      <c r="P1530" s="138"/>
      <c r="Q1530" s="138"/>
      <c r="R1530" s="138"/>
    </row>
    <row r="1531" spans="1:18" s="134" customFormat="1" x14ac:dyDescent="0.25">
      <c r="A1531" s="241">
        <v>43424</v>
      </c>
      <c r="B1531" s="242">
        <v>180179970</v>
      </c>
      <c r="C1531" s="106">
        <v>1</v>
      </c>
      <c r="D1531" s="246">
        <v>92575</v>
      </c>
      <c r="E1531" s="242"/>
      <c r="F1531" s="247"/>
      <c r="G1531" s="246"/>
      <c r="H1531" s="245"/>
      <c r="I1531" s="245"/>
      <c r="J1531" s="246"/>
      <c r="K1531" s="138"/>
      <c r="L1531" s="138"/>
      <c r="M1531" s="138"/>
      <c r="N1531" s="138"/>
      <c r="O1531" s="138"/>
      <c r="P1531" s="138"/>
      <c r="Q1531" s="138"/>
      <c r="R1531" s="138"/>
    </row>
    <row r="1532" spans="1:18" s="134" customFormat="1" x14ac:dyDescent="0.25">
      <c r="A1532" s="241">
        <v>43424</v>
      </c>
      <c r="B1532" s="242">
        <v>180179979</v>
      </c>
      <c r="C1532" s="106">
        <v>4</v>
      </c>
      <c r="D1532" s="246">
        <v>517825</v>
      </c>
      <c r="E1532" s="242"/>
      <c r="F1532" s="247"/>
      <c r="G1532" s="246"/>
      <c r="H1532" s="245"/>
      <c r="I1532" s="245"/>
      <c r="J1532" s="246"/>
      <c r="K1532" s="138"/>
      <c r="L1532" s="138"/>
      <c r="M1532" s="138"/>
      <c r="N1532" s="138"/>
      <c r="O1532" s="138"/>
      <c r="P1532" s="138"/>
      <c r="Q1532" s="138"/>
      <c r="R1532" s="138"/>
    </row>
    <row r="1533" spans="1:18" s="134" customFormat="1" x14ac:dyDescent="0.25">
      <c r="A1533" s="241">
        <v>43424</v>
      </c>
      <c r="B1533" s="242">
        <v>180179985</v>
      </c>
      <c r="C1533" s="106">
        <v>2</v>
      </c>
      <c r="D1533" s="246">
        <v>231438</v>
      </c>
      <c r="E1533" s="242"/>
      <c r="F1533" s="247"/>
      <c r="G1533" s="246"/>
      <c r="H1533" s="245"/>
      <c r="I1533" s="245"/>
      <c r="J1533" s="246"/>
      <c r="K1533" s="138"/>
      <c r="L1533" s="138"/>
      <c r="M1533" s="138"/>
      <c r="N1533" s="138"/>
      <c r="O1533" s="138"/>
      <c r="P1533" s="138"/>
      <c r="Q1533" s="138"/>
      <c r="R1533" s="138"/>
    </row>
    <row r="1534" spans="1:18" s="134" customFormat="1" x14ac:dyDescent="0.25">
      <c r="A1534" s="241">
        <v>43424</v>
      </c>
      <c r="B1534" s="242">
        <v>180179988</v>
      </c>
      <c r="C1534" s="106">
        <v>1</v>
      </c>
      <c r="D1534" s="246">
        <v>144288</v>
      </c>
      <c r="E1534" s="242"/>
      <c r="F1534" s="247"/>
      <c r="G1534" s="246"/>
      <c r="H1534" s="245"/>
      <c r="I1534" s="245"/>
      <c r="J1534" s="246"/>
      <c r="K1534" s="138"/>
      <c r="L1534" s="138"/>
      <c r="M1534" s="138"/>
      <c r="N1534" s="138"/>
      <c r="O1534" s="138"/>
      <c r="P1534" s="138"/>
      <c r="Q1534" s="138"/>
      <c r="R1534" s="138"/>
    </row>
    <row r="1535" spans="1:18" s="134" customFormat="1" x14ac:dyDescent="0.25">
      <c r="A1535" s="241">
        <v>43424</v>
      </c>
      <c r="B1535" s="242">
        <v>180179996</v>
      </c>
      <c r="C1535" s="106">
        <v>4</v>
      </c>
      <c r="D1535" s="246">
        <v>535763</v>
      </c>
      <c r="E1535" s="242"/>
      <c r="F1535" s="247"/>
      <c r="G1535" s="246"/>
      <c r="H1535" s="245"/>
      <c r="I1535" s="245"/>
      <c r="J1535" s="246"/>
      <c r="K1535" s="138"/>
      <c r="L1535" s="138"/>
      <c r="M1535" s="138"/>
      <c r="N1535" s="138"/>
      <c r="O1535" s="138"/>
      <c r="P1535" s="138"/>
      <c r="Q1535" s="138"/>
      <c r="R1535" s="138"/>
    </row>
    <row r="1536" spans="1:18" s="134" customFormat="1" x14ac:dyDescent="0.25">
      <c r="A1536" s="241">
        <v>43424</v>
      </c>
      <c r="B1536" s="242">
        <v>180179998</v>
      </c>
      <c r="C1536" s="106">
        <v>2</v>
      </c>
      <c r="D1536" s="246">
        <v>294350</v>
      </c>
      <c r="E1536" s="242"/>
      <c r="F1536" s="247"/>
      <c r="G1536" s="246"/>
      <c r="H1536" s="245"/>
      <c r="I1536" s="245">
        <v>3391065</v>
      </c>
      <c r="J1536" s="246" t="s">
        <v>17</v>
      </c>
      <c r="K1536" s="138"/>
      <c r="L1536" s="138"/>
      <c r="M1536" s="138"/>
      <c r="N1536" s="138"/>
      <c r="O1536" s="138"/>
      <c r="P1536" s="138"/>
      <c r="Q1536" s="138"/>
      <c r="R1536" s="138"/>
    </row>
    <row r="1537" spans="1:18" s="134" customFormat="1" x14ac:dyDescent="0.25">
      <c r="A1537" s="241">
        <v>43425</v>
      </c>
      <c r="B1537" s="242">
        <v>180180009</v>
      </c>
      <c r="C1537" s="106">
        <v>26</v>
      </c>
      <c r="D1537" s="246">
        <v>3159975</v>
      </c>
      <c r="E1537" s="242">
        <v>180046238</v>
      </c>
      <c r="F1537" s="247">
        <v>10</v>
      </c>
      <c r="G1537" s="246">
        <v>1221938</v>
      </c>
      <c r="H1537" s="245"/>
      <c r="I1537" s="245"/>
      <c r="J1537" s="246"/>
      <c r="K1537" s="138"/>
      <c r="L1537" s="138"/>
      <c r="M1537" s="138"/>
      <c r="N1537" s="138"/>
      <c r="O1537" s="138"/>
      <c r="P1537" s="138"/>
      <c r="Q1537" s="138"/>
      <c r="R1537" s="138"/>
    </row>
    <row r="1538" spans="1:18" s="134" customFormat="1" x14ac:dyDescent="0.25">
      <c r="A1538" s="241">
        <v>43425</v>
      </c>
      <c r="B1538" s="242">
        <v>180180019</v>
      </c>
      <c r="C1538" s="106">
        <v>6</v>
      </c>
      <c r="D1538" s="246">
        <v>397950</v>
      </c>
      <c r="E1538" s="242"/>
      <c r="F1538" s="247"/>
      <c r="G1538" s="246"/>
      <c r="H1538" s="245"/>
      <c r="I1538" s="245"/>
      <c r="J1538" s="246"/>
      <c r="K1538" s="138"/>
      <c r="L1538" s="138"/>
      <c r="M1538" s="138"/>
      <c r="N1538" s="138"/>
      <c r="O1538" s="138"/>
      <c r="P1538" s="138"/>
      <c r="Q1538" s="138"/>
      <c r="R1538" s="138"/>
    </row>
    <row r="1539" spans="1:18" s="134" customFormat="1" x14ac:dyDescent="0.25">
      <c r="A1539" s="241">
        <v>39773</v>
      </c>
      <c r="B1539" s="242">
        <v>180180038</v>
      </c>
      <c r="C1539" s="106">
        <v>10</v>
      </c>
      <c r="D1539" s="246">
        <v>1116588</v>
      </c>
      <c r="E1539" s="242"/>
      <c r="F1539" s="247"/>
      <c r="G1539" s="246"/>
      <c r="H1539" s="245"/>
      <c r="I1539" s="245"/>
      <c r="J1539" s="246"/>
      <c r="K1539" s="138"/>
      <c r="L1539" s="138"/>
      <c r="M1539" s="138"/>
      <c r="N1539" s="138"/>
      <c r="O1539" s="138"/>
      <c r="P1539" s="138"/>
      <c r="Q1539" s="138"/>
      <c r="R1539" s="138"/>
    </row>
    <row r="1540" spans="1:18" s="134" customFormat="1" x14ac:dyDescent="0.25">
      <c r="A1540" s="241">
        <v>43425</v>
      </c>
      <c r="B1540" s="242">
        <v>180180045</v>
      </c>
      <c r="C1540" s="106">
        <v>3</v>
      </c>
      <c r="D1540" s="246">
        <v>296538</v>
      </c>
      <c r="E1540" s="242"/>
      <c r="F1540" s="247"/>
      <c r="G1540" s="246"/>
      <c r="H1540" s="245"/>
      <c r="I1540" s="245"/>
      <c r="J1540" s="246"/>
      <c r="K1540" s="138"/>
      <c r="L1540" s="138"/>
      <c r="M1540" s="138"/>
      <c r="N1540" s="138"/>
      <c r="O1540" s="138"/>
      <c r="P1540" s="138"/>
      <c r="Q1540" s="138"/>
      <c r="R1540" s="138"/>
    </row>
    <row r="1541" spans="1:18" s="134" customFormat="1" x14ac:dyDescent="0.25">
      <c r="A1541" s="241">
        <v>43425</v>
      </c>
      <c r="B1541" s="242">
        <v>180180058</v>
      </c>
      <c r="C1541" s="106">
        <v>1</v>
      </c>
      <c r="D1541" s="246">
        <v>44363</v>
      </c>
      <c r="E1541" s="242"/>
      <c r="F1541" s="247"/>
      <c r="G1541" s="246"/>
      <c r="H1541" s="245"/>
      <c r="I1541" s="245"/>
      <c r="J1541" s="246"/>
      <c r="K1541" s="138"/>
      <c r="L1541" s="138"/>
      <c r="M1541" s="138"/>
      <c r="N1541" s="138"/>
      <c r="O1541" s="138"/>
      <c r="P1541" s="138"/>
      <c r="Q1541" s="138"/>
      <c r="R1541" s="138"/>
    </row>
    <row r="1542" spans="1:18" s="134" customFormat="1" x14ac:dyDescent="0.25">
      <c r="A1542" s="241">
        <v>43425</v>
      </c>
      <c r="B1542" s="242">
        <v>180180062</v>
      </c>
      <c r="C1542" s="247">
        <v>1</v>
      </c>
      <c r="D1542" s="246">
        <v>141838</v>
      </c>
      <c r="E1542" s="242"/>
      <c r="F1542" s="247"/>
      <c r="G1542" s="246"/>
      <c r="H1542" s="245"/>
      <c r="I1542" s="245"/>
      <c r="J1542" s="246"/>
      <c r="K1542" s="138"/>
      <c r="L1542" s="138"/>
      <c r="M1542" s="138"/>
      <c r="N1542" s="138"/>
      <c r="O1542" s="138"/>
      <c r="P1542" s="138"/>
      <c r="Q1542" s="138"/>
      <c r="R1542" s="138"/>
    </row>
    <row r="1543" spans="1:18" s="134" customFormat="1" x14ac:dyDescent="0.25">
      <c r="A1543" s="241">
        <v>43425</v>
      </c>
      <c r="B1543" s="242">
        <v>180180070</v>
      </c>
      <c r="C1543" s="247">
        <v>1</v>
      </c>
      <c r="D1543" s="246">
        <v>101063</v>
      </c>
      <c r="E1543" s="242"/>
      <c r="F1543" s="247"/>
      <c r="G1543" s="246"/>
      <c r="H1543" s="245"/>
      <c r="I1543" s="245">
        <v>4036377</v>
      </c>
      <c r="J1543" s="246" t="s">
        <v>17</v>
      </c>
      <c r="K1543" s="138"/>
      <c r="L1543" s="138"/>
      <c r="M1543" s="138"/>
      <c r="N1543" s="138"/>
      <c r="O1543" s="138"/>
      <c r="P1543" s="138"/>
      <c r="Q1543" s="138"/>
      <c r="R1543" s="138"/>
    </row>
    <row r="1544" spans="1:18" s="134" customFormat="1" x14ac:dyDescent="0.25">
      <c r="A1544" s="241">
        <v>43426</v>
      </c>
      <c r="B1544" s="242">
        <v>180180088</v>
      </c>
      <c r="C1544" s="247">
        <v>7</v>
      </c>
      <c r="D1544" s="246">
        <v>754688</v>
      </c>
      <c r="E1544" s="242">
        <v>180046245</v>
      </c>
      <c r="F1544" s="247">
        <v>2</v>
      </c>
      <c r="G1544" s="246">
        <v>256988</v>
      </c>
      <c r="H1544" s="245"/>
      <c r="I1544" s="245"/>
      <c r="J1544" s="246"/>
      <c r="K1544" s="138"/>
      <c r="L1544" s="138"/>
      <c r="M1544" s="138"/>
      <c r="N1544" s="138"/>
      <c r="O1544" s="138"/>
      <c r="P1544" s="138"/>
      <c r="Q1544" s="138"/>
      <c r="R1544" s="138"/>
    </row>
    <row r="1545" spans="1:18" s="134" customFormat="1" x14ac:dyDescent="0.25">
      <c r="A1545" s="241">
        <v>43426</v>
      </c>
      <c r="B1545" s="242">
        <v>180180099</v>
      </c>
      <c r="C1545" s="247">
        <v>8</v>
      </c>
      <c r="D1545" s="246">
        <v>950513</v>
      </c>
      <c r="E1545" s="242"/>
      <c r="F1545" s="247"/>
      <c r="G1545" s="246"/>
      <c r="H1545" s="245"/>
      <c r="I1545" s="245"/>
      <c r="J1545" s="246"/>
      <c r="K1545" s="138"/>
      <c r="L1545" s="138"/>
      <c r="M1545" s="138"/>
      <c r="N1545" s="138"/>
      <c r="O1545" s="138"/>
      <c r="P1545" s="138"/>
      <c r="Q1545" s="138"/>
      <c r="R1545" s="138"/>
    </row>
    <row r="1546" spans="1:18" s="134" customFormat="1" x14ac:dyDescent="0.25">
      <c r="A1546" s="241">
        <v>43426</v>
      </c>
      <c r="B1546" s="242">
        <v>180180107</v>
      </c>
      <c r="C1546" s="247">
        <v>8</v>
      </c>
      <c r="D1546" s="246">
        <v>797038</v>
      </c>
      <c r="E1546" s="242"/>
      <c r="F1546" s="247"/>
      <c r="G1546" s="246"/>
      <c r="H1546" s="245"/>
      <c r="I1546" s="245"/>
      <c r="J1546" s="246"/>
      <c r="K1546" s="138"/>
      <c r="L1546" s="138"/>
      <c r="M1546" s="138"/>
      <c r="N1546" s="138"/>
      <c r="O1546" s="138"/>
      <c r="P1546" s="138"/>
      <c r="Q1546" s="138"/>
      <c r="R1546" s="138"/>
    </row>
    <row r="1547" spans="1:18" s="134" customFormat="1" x14ac:dyDescent="0.25">
      <c r="A1547" s="241">
        <v>43426</v>
      </c>
      <c r="B1547" s="242">
        <v>180180124</v>
      </c>
      <c r="C1547" s="247">
        <v>11</v>
      </c>
      <c r="D1547" s="246">
        <v>1299725</v>
      </c>
      <c r="E1547" s="242"/>
      <c r="F1547" s="247"/>
      <c r="G1547" s="246"/>
      <c r="H1547" s="245"/>
      <c r="I1547" s="245"/>
      <c r="J1547" s="246"/>
      <c r="K1547" s="138"/>
      <c r="L1547" s="138"/>
      <c r="M1547" s="138"/>
      <c r="N1547" s="138"/>
      <c r="O1547" s="138"/>
      <c r="P1547" s="138"/>
      <c r="Q1547" s="138"/>
      <c r="R1547" s="138"/>
    </row>
    <row r="1548" spans="1:18" s="134" customFormat="1" x14ac:dyDescent="0.25">
      <c r="A1548" s="241">
        <v>43426</v>
      </c>
      <c r="B1548" s="242">
        <v>180180135</v>
      </c>
      <c r="C1548" s="247">
        <v>2</v>
      </c>
      <c r="D1548" s="246">
        <v>292075</v>
      </c>
      <c r="E1548" s="242"/>
      <c r="F1548" s="247"/>
      <c r="G1548" s="246"/>
      <c r="H1548" s="245"/>
      <c r="I1548" s="245"/>
      <c r="J1548" s="246"/>
      <c r="K1548" s="138"/>
      <c r="L1548" s="138"/>
      <c r="M1548" s="138"/>
      <c r="N1548" s="138"/>
      <c r="O1548" s="138"/>
      <c r="P1548" s="138"/>
      <c r="Q1548" s="138"/>
      <c r="R1548" s="138"/>
    </row>
    <row r="1549" spans="1:18" s="134" customFormat="1" x14ac:dyDescent="0.25">
      <c r="A1549" s="241">
        <v>43426</v>
      </c>
      <c r="B1549" s="242">
        <v>180180144</v>
      </c>
      <c r="C1549" s="247">
        <v>1</v>
      </c>
      <c r="D1549" s="246">
        <v>87150</v>
      </c>
      <c r="E1549" s="242"/>
      <c r="F1549" s="247"/>
      <c r="G1549" s="246"/>
      <c r="H1549" s="245"/>
      <c r="I1549" s="245"/>
      <c r="J1549" s="246"/>
      <c r="K1549" s="138"/>
      <c r="L1549" s="138"/>
      <c r="M1549" s="138"/>
      <c r="N1549" s="138"/>
      <c r="O1549" s="138"/>
      <c r="P1549" s="138"/>
      <c r="Q1549" s="138"/>
      <c r="R1549" s="138"/>
    </row>
    <row r="1550" spans="1:18" s="134" customFormat="1" x14ac:dyDescent="0.25">
      <c r="A1550" s="241">
        <v>43426</v>
      </c>
      <c r="B1550" s="242">
        <v>180180151</v>
      </c>
      <c r="C1550" s="247">
        <v>1</v>
      </c>
      <c r="D1550" s="246">
        <v>80500</v>
      </c>
      <c r="E1550" s="242"/>
      <c r="F1550" s="247"/>
      <c r="G1550" s="246"/>
      <c r="H1550" s="245"/>
      <c r="I1550" s="245">
        <v>4004701</v>
      </c>
      <c r="J1550" s="246" t="s">
        <v>17</v>
      </c>
      <c r="K1550" s="138"/>
      <c r="L1550" s="138"/>
      <c r="M1550" s="138"/>
      <c r="N1550" s="138"/>
      <c r="O1550" s="138"/>
      <c r="P1550" s="138"/>
      <c r="Q1550" s="138"/>
      <c r="R1550" s="138"/>
    </row>
    <row r="1551" spans="1:18" s="134" customFormat="1" x14ac:dyDescent="0.25">
      <c r="A1551" s="241">
        <v>43427</v>
      </c>
      <c r="B1551" s="242">
        <v>180180182</v>
      </c>
      <c r="C1551" s="247">
        <v>28</v>
      </c>
      <c r="D1551" s="246">
        <v>3154638</v>
      </c>
      <c r="E1551" s="242">
        <v>180046261</v>
      </c>
      <c r="F1551" s="247">
        <v>1</v>
      </c>
      <c r="G1551" s="246">
        <v>115063</v>
      </c>
      <c r="H1551" s="245"/>
      <c r="I1551" s="245"/>
      <c r="J1551" s="246"/>
      <c r="K1551" s="138"/>
      <c r="L1551" s="138"/>
      <c r="M1551" s="138"/>
      <c r="N1551" s="138"/>
      <c r="O1551" s="138"/>
      <c r="P1551" s="138"/>
      <c r="Q1551" s="138"/>
      <c r="R1551" s="138"/>
    </row>
    <row r="1552" spans="1:18" s="134" customFormat="1" x14ac:dyDescent="0.25">
      <c r="A1552" s="241">
        <v>43792</v>
      </c>
      <c r="B1552" s="242">
        <v>180180183</v>
      </c>
      <c r="C1552" s="247">
        <v>7</v>
      </c>
      <c r="D1552" s="246">
        <v>661063</v>
      </c>
      <c r="E1552" s="242"/>
      <c r="F1552" s="247"/>
      <c r="G1552" s="246"/>
      <c r="H1552" s="245"/>
      <c r="I1552" s="245"/>
      <c r="J1552" s="246"/>
      <c r="K1552" s="138"/>
      <c r="L1552" s="138"/>
      <c r="M1552" s="138"/>
      <c r="N1552" s="138"/>
      <c r="O1552" s="138"/>
      <c r="P1552" s="138"/>
      <c r="Q1552" s="138"/>
      <c r="R1552" s="138"/>
    </row>
    <row r="1553" spans="1:18" s="134" customFormat="1" x14ac:dyDescent="0.25">
      <c r="A1553" s="241">
        <v>43427</v>
      </c>
      <c r="B1553" s="242">
        <v>180180197</v>
      </c>
      <c r="C1553" s="247">
        <v>14</v>
      </c>
      <c r="D1553" s="246">
        <v>1483388</v>
      </c>
      <c r="E1553" s="242"/>
      <c r="F1553" s="247"/>
      <c r="G1553" s="246"/>
      <c r="H1553" s="245"/>
      <c r="I1553" s="245"/>
      <c r="J1553" s="246"/>
      <c r="K1553" s="138"/>
      <c r="L1553" s="138"/>
      <c r="M1553" s="138"/>
      <c r="N1553" s="138"/>
      <c r="O1553" s="138"/>
      <c r="P1553" s="138"/>
      <c r="Q1553" s="138"/>
      <c r="R1553" s="138"/>
    </row>
    <row r="1554" spans="1:18" s="134" customFormat="1" x14ac:dyDescent="0.25">
      <c r="A1554" s="241">
        <v>43427</v>
      </c>
      <c r="B1554" s="242">
        <v>180180206</v>
      </c>
      <c r="C1554" s="247">
        <v>6</v>
      </c>
      <c r="D1554" s="246">
        <v>700175</v>
      </c>
      <c r="E1554" s="242"/>
      <c r="F1554" s="247"/>
      <c r="G1554" s="246"/>
      <c r="H1554" s="245"/>
      <c r="I1554" s="245"/>
      <c r="J1554" s="246"/>
      <c r="K1554" s="138"/>
      <c r="L1554" s="138"/>
      <c r="M1554" s="138"/>
      <c r="N1554" s="138"/>
      <c r="O1554" s="138"/>
      <c r="P1554" s="138"/>
      <c r="Q1554" s="138"/>
      <c r="R1554" s="138"/>
    </row>
    <row r="1555" spans="1:18" s="134" customFormat="1" x14ac:dyDescent="0.25">
      <c r="A1555" s="241">
        <v>43427</v>
      </c>
      <c r="B1555" s="242">
        <v>180180214</v>
      </c>
      <c r="C1555" s="247">
        <v>5</v>
      </c>
      <c r="D1555" s="246">
        <v>555013</v>
      </c>
      <c r="E1555" s="242"/>
      <c r="F1555" s="247"/>
      <c r="G1555" s="246"/>
      <c r="H1555" s="245"/>
      <c r="I1555" s="245"/>
      <c r="J1555" s="246"/>
      <c r="K1555" s="138"/>
      <c r="L1555" s="138"/>
      <c r="M1555" s="138"/>
      <c r="N1555" s="138"/>
      <c r="O1555" s="138"/>
      <c r="P1555" s="138"/>
      <c r="Q1555" s="138"/>
      <c r="R1555" s="138"/>
    </row>
    <row r="1556" spans="1:18" s="134" customFormat="1" x14ac:dyDescent="0.25">
      <c r="A1556" s="241">
        <v>43427</v>
      </c>
      <c r="B1556" s="242">
        <v>180180217</v>
      </c>
      <c r="C1556" s="247">
        <v>2</v>
      </c>
      <c r="D1556" s="246">
        <v>240800</v>
      </c>
      <c r="E1556" s="242"/>
      <c r="F1556" s="247"/>
      <c r="G1556" s="246"/>
      <c r="H1556" s="245"/>
      <c r="I1556" s="245">
        <v>6680014</v>
      </c>
      <c r="J1556" s="246" t="s">
        <v>17</v>
      </c>
      <c r="K1556" s="138"/>
      <c r="L1556" s="138"/>
      <c r="M1556" s="138"/>
      <c r="N1556" s="138"/>
      <c r="O1556" s="138"/>
      <c r="P1556" s="138"/>
      <c r="Q1556" s="138"/>
      <c r="R1556" s="138"/>
    </row>
    <row r="1557" spans="1:18" s="134" customFormat="1" x14ac:dyDescent="0.25">
      <c r="A1557" s="98">
        <v>43428</v>
      </c>
      <c r="B1557" s="99">
        <v>180180239</v>
      </c>
      <c r="C1557" s="100">
        <v>15</v>
      </c>
      <c r="D1557" s="34">
        <v>1572463</v>
      </c>
      <c r="E1557" s="99">
        <v>180046275</v>
      </c>
      <c r="F1557" s="100">
        <v>4</v>
      </c>
      <c r="G1557" s="34">
        <v>485275</v>
      </c>
      <c r="H1557" s="102"/>
      <c r="I1557" s="102"/>
      <c r="J1557" s="34"/>
      <c r="K1557" s="138"/>
      <c r="L1557" s="138"/>
      <c r="M1557" s="138"/>
      <c r="N1557" s="138"/>
      <c r="O1557" s="138"/>
      <c r="P1557" s="138"/>
      <c r="Q1557" s="138"/>
      <c r="R1557" s="138"/>
    </row>
    <row r="1558" spans="1:18" s="134" customFormat="1" x14ac:dyDescent="0.25">
      <c r="A1558" s="98">
        <v>43428</v>
      </c>
      <c r="B1558" s="99">
        <v>180180253</v>
      </c>
      <c r="C1558" s="100">
        <v>8</v>
      </c>
      <c r="D1558" s="34">
        <v>868525</v>
      </c>
      <c r="E1558" s="99"/>
      <c r="F1558" s="100"/>
      <c r="G1558" s="34"/>
      <c r="H1558" s="102"/>
      <c r="I1558" s="102"/>
      <c r="J1558" s="34"/>
      <c r="K1558" s="138"/>
      <c r="L1558" s="138"/>
      <c r="M1558" s="138"/>
      <c r="N1558" s="138"/>
      <c r="O1558" s="138"/>
      <c r="P1558" s="138"/>
      <c r="Q1558" s="138"/>
      <c r="R1558" s="138"/>
    </row>
    <row r="1559" spans="1:18" s="134" customFormat="1" x14ac:dyDescent="0.25">
      <c r="A1559" s="98">
        <v>43428</v>
      </c>
      <c r="B1559" s="99">
        <v>180180269</v>
      </c>
      <c r="C1559" s="100">
        <v>11</v>
      </c>
      <c r="D1559" s="34">
        <v>1153775</v>
      </c>
      <c r="E1559" s="99"/>
      <c r="F1559" s="100"/>
      <c r="G1559" s="34"/>
      <c r="H1559" s="102"/>
      <c r="I1559" s="102"/>
      <c r="J1559" s="34"/>
      <c r="K1559" s="138"/>
      <c r="L1559" s="138"/>
      <c r="M1559" s="138"/>
      <c r="N1559" s="138"/>
      <c r="O1559" s="138"/>
      <c r="P1559" s="138"/>
      <c r="Q1559" s="138"/>
      <c r="R1559" s="138"/>
    </row>
    <row r="1560" spans="1:18" s="134" customFormat="1" x14ac:dyDescent="0.25">
      <c r="A1560" s="98">
        <v>43428</v>
      </c>
      <c r="B1560" s="99">
        <v>180180276</v>
      </c>
      <c r="C1560" s="100">
        <v>3</v>
      </c>
      <c r="D1560" s="34">
        <v>376075</v>
      </c>
      <c r="E1560" s="99"/>
      <c r="F1560" s="100"/>
      <c r="G1560" s="34"/>
      <c r="H1560" s="102"/>
      <c r="I1560" s="102"/>
      <c r="J1560" s="34"/>
      <c r="K1560" s="138"/>
      <c r="L1560" s="138"/>
      <c r="M1560" s="138"/>
      <c r="N1560" s="138"/>
      <c r="O1560" s="138"/>
      <c r="P1560" s="138"/>
      <c r="Q1560" s="138"/>
      <c r="R1560" s="138"/>
    </row>
    <row r="1561" spans="1:18" s="134" customFormat="1" x14ac:dyDescent="0.25">
      <c r="A1561" s="98"/>
      <c r="B1561" s="99"/>
      <c r="C1561" s="100"/>
      <c r="D1561" s="34"/>
      <c r="E1561" s="99"/>
      <c r="F1561" s="100"/>
      <c r="G1561" s="34"/>
      <c r="H1561" s="102"/>
      <c r="I1561" s="102"/>
      <c r="J1561" s="34"/>
      <c r="K1561" s="138"/>
      <c r="L1561" s="138"/>
      <c r="M1561" s="138"/>
      <c r="N1561" s="138"/>
      <c r="O1561" s="138"/>
      <c r="P1561" s="138"/>
      <c r="Q1561" s="138"/>
      <c r="R1561" s="138"/>
    </row>
    <row r="1562" spans="1:18" s="134" customFormat="1" x14ac:dyDescent="0.25">
      <c r="A1562" s="98"/>
      <c r="B1562" s="99"/>
      <c r="C1562" s="100"/>
      <c r="D1562" s="34"/>
      <c r="E1562" s="99"/>
      <c r="F1562" s="100"/>
      <c r="G1562" s="34"/>
      <c r="H1562" s="102"/>
      <c r="I1562" s="102"/>
      <c r="J1562" s="34"/>
      <c r="K1562" s="138"/>
      <c r="L1562" s="138"/>
      <c r="M1562" s="138"/>
      <c r="N1562" s="138"/>
      <c r="O1562" s="138"/>
      <c r="P1562" s="138"/>
      <c r="Q1562" s="138"/>
      <c r="R1562" s="138"/>
    </row>
    <row r="1563" spans="1:18" s="134" customFormat="1" x14ac:dyDescent="0.25">
      <c r="A1563" s="98"/>
      <c r="B1563" s="99"/>
      <c r="C1563" s="100"/>
      <c r="D1563" s="34"/>
      <c r="E1563" s="99"/>
      <c r="F1563" s="100"/>
      <c r="G1563" s="34"/>
      <c r="H1563" s="102"/>
      <c r="I1563" s="102"/>
      <c r="J1563" s="34"/>
      <c r="K1563" s="138"/>
      <c r="L1563" s="138"/>
      <c r="M1563" s="138"/>
      <c r="N1563" s="138"/>
      <c r="O1563" s="138"/>
      <c r="P1563" s="138"/>
      <c r="Q1563" s="138"/>
      <c r="R1563" s="138"/>
    </row>
    <row r="1564" spans="1:18" s="134" customFormat="1" x14ac:dyDescent="0.25">
      <c r="A1564" s="98"/>
      <c r="B1564" s="99"/>
      <c r="C1564" s="100"/>
      <c r="D1564" s="34"/>
      <c r="E1564" s="99"/>
      <c r="F1564" s="100"/>
      <c r="G1564" s="34"/>
      <c r="H1564" s="102"/>
      <c r="I1564" s="102"/>
      <c r="J1564" s="34"/>
      <c r="K1564" s="138"/>
      <c r="L1564" s="138"/>
      <c r="M1564" s="138"/>
      <c r="N1564" s="138"/>
      <c r="O1564" s="138"/>
      <c r="P1564" s="138"/>
      <c r="Q1564" s="138"/>
      <c r="R1564" s="138"/>
    </row>
    <row r="1565" spans="1:18" s="134" customFormat="1" x14ac:dyDescent="0.25">
      <c r="A1565" s="98"/>
      <c r="B1565" s="99"/>
      <c r="C1565" s="100"/>
      <c r="D1565" s="34"/>
      <c r="E1565" s="99"/>
      <c r="F1565" s="100"/>
      <c r="G1565" s="34"/>
      <c r="H1565" s="102"/>
      <c r="I1565" s="102"/>
      <c r="J1565" s="34"/>
      <c r="K1565" s="138"/>
      <c r="L1565" s="138"/>
      <c r="M1565" s="138"/>
      <c r="N1565" s="138"/>
      <c r="O1565" s="138"/>
      <c r="P1565" s="138"/>
      <c r="Q1565" s="138"/>
      <c r="R1565" s="138"/>
    </row>
    <row r="1566" spans="1:18" s="134" customFormat="1" x14ac:dyDescent="0.25">
      <c r="A1566" s="98"/>
      <c r="B1566" s="99"/>
      <c r="C1566" s="100"/>
      <c r="D1566" s="34"/>
      <c r="E1566" s="99"/>
      <c r="F1566" s="100"/>
      <c r="G1566" s="34"/>
      <c r="H1566" s="102"/>
      <c r="I1566" s="102"/>
      <c r="J1566" s="34"/>
      <c r="K1566" s="138"/>
      <c r="L1566" s="138"/>
      <c r="M1566" s="138"/>
      <c r="N1566" s="138"/>
      <c r="O1566" s="138"/>
      <c r="P1566" s="138"/>
      <c r="Q1566" s="138"/>
      <c r="R1566" s="138"/>
    </row>
    <row r="1567" spans="1:18" x14ac:dyDescent="0.25">
      <c r="A1567" s="235"/>
      <c r="B1567" s="234"/>
      <c r="C1567" s="240"/>
      <c r="D1567" s="236"/>
      <c r="E1567" s="234"/>
      <c r="F1567" s="240"/>
      <c r="G1567" s="236"/>
      <c r="H1567" s="239"/>
      <c r="I1567" s="239"/>
      <c r="J1567" s="236"/>
    </row>
    <row r="1568" spans="1:18" s="218" customFormat="1" x14ac:dyDescent="0.25">
      <c r="A1568" s="226"/>
      <c r="B1568" s="223" t="s">
        <v>11</v>
      </c>
      <c r="C1568" s="232">
        <f>SUM(C8:C1567)</f>
        <v>15826</v>
      </c>
      <c r="D1568" s="224">
        <f>SUM(D8:D1567)</f>
        <v>1712306970</v>
      </c>
      <c r="E1568" s="223" t="s">
        <v>11</v>
      </c>
      <c r="F1568" s="232">
        <f>SUM(F8:F1567)</f>
        <v>1406</v>
      </c>
      <c r="G1568" s="224">
        <f>SUM(G8:G1567)</f>
        <v>153297351</v>
      </c>
      <c r="H1568" s="232">
        <f>SUM(H8:H1567)</f>
        <v>0</v>
      </c>
      <c r="I1568" s="232">
        <f>SUM(I8:I1567)</f>
        <v>1555524056</v>
      </c>
      <c r="J1568" s="224"/>
      <c r="K1568" s="220"/>
      <c r="L1568" s="220"/>
      <c r="M1568" s="220"/>
      <c r="N1568" s="220"/>
      <c r="O1568" s="220"/>
      <c r="P1568" s="220"/>
      <c r="Q1568" s="220"/>
      <c r="R1568" s="220"/>
    </row>
    <row r="1569" spans="1:18" s="218" customFormat="1" x14ac:dyDescent="0.25">
      <c r="A1569" s="226"/>
      <c r="B1569" s="223"/>
      <c r="C1569" s="232"/>
      <c r="D1569" s="224"/>
      <c r="E1569" s="223"/>
      <c r="F1569" s="232"/>
      <c r="G1569" s="224"/>
      <c r="H1569" s="232"/>
      <c r="I1569" s="232"/>
      <c r="J1569" s="224"/>
      <c r="K1569" s="220"/>
      <c r="M1569" s="220"/>
      <c r="N1569" s="220"/>
      <c r="O1569" s="220"/>
      <c r="P1569" s="220"/>
      <c r="Q1569" s="220"/>
      <c r="R1569" s="220"/>
    </row>
    <row r="1570" spans="1:18" x14ac:dyDescent="0.25">
      <c r="A1570" s="225"/>
      <c r="B1570" s="226"/>
      <c r="C1570" s="240"/>
      <c r="D1570" s="236"/>
      <c r="E1570" s="223"/>
      <c r="F1570" s="240"/>
      <c r="G1570" s="422" t="s">
        <v>12</v>
      </c>
      <c r="H1570" s="423"/>
      <c r="I1570" s="236"/>
      <c r="J1570" s="227">
        <f>SUM(D8:D1567)</f>
        <v>1712306970</v>
      </c>
      <c r="P1570" s="220"/>
      <c r="Q1570" s="220"/>
      <c r="R1570" s="233"/>
    </row>
    <row r="1571" spans="1:18" x14ac:dyDescent="0.25">
      <c r="A1571" s="235"/>
      <c r="B1571" s="234"/>
      <c r="C1571" s="240"/>
      <c r="D1571" s="236"/>
      <c r="E1571" s="234"/>
      <c r="F1571" s="240"/>
      <c r="G1571" s="422" t="s">
        <v>13</v>
      </c>
      <c r="H1571" s="423"/>
      <c r="I1571" s="237"/>
      <c r="J1571" s="227">
        <f>SUM(G8:G1567)</f>
        <v>153297351</v>
      </c>
      <c r="R1571" s="233"/>
    </row>
    <row r="1572" spans="1:18" x14ac:dyDescent="0.25">
      <c r="A1572" s="228"/>
      <c r="B1572" s="237"/>
      <c r="C1572" s="240"/>
      <c r="D1572" s="236"/>
      <c r="E1572" s="234"/>
      <c r="F1572" s="240"/>
      <c r="G1572" s="422" t="s">
        <v>14</v>
      </c>
      <c r="H1572" s="423"/>
      <c r="I1572" s="229"/>
      <c r="J1572" s="229">
        <f>J1570-J1571</f>
        <v>1559009619</v>
      </c>
      <c r="L1572" s="220"/>
      <c r="R1572" s="233"/>
    </row>
    <row r="1573" spans="1:18" x14ac:dyDescent="0.25">
      <c r="A1573" s="235"/>
      <c r="B1573" s="230"/>
      <c r="C1573" s="240"/>
      <c r="D1573" s="231"/>
      <c r="E1573" s="234"/>
      <c r="F1573" s="240"/>
      <c r="G1573" s="422" t="s">
        <v>15</v>
      </c>
      <c r="H1573" s="423"/>
      <c r="I1573" s="237"/>
      <c r="J1573" s="227">
        <f>SUM(H8:H1567)</f>
        <v>0</v>
      </c>
      <c r="R1573" s="233"/>
    </row>
    <row r="1574" spans="1:18" x14ac:dyDescent="0.25">
      <c r="A1574" s="235"/>
      <c r="B1574" s="230"/>
      <c r="C1574" s="240"/>
      <c r="D1574" s="231"/>
      <c r="E1574" s="234"/>
      <c r="F1574" s="240"/>
      <c r="G1574" s="422" t="s">
        <v>16</v>
      </c>
      <c r="H1574" s="423"/>
      <c r="I1574" s="237"/>
      <c r="J1574" s="227">
        <f>J1572+J1573</f>
        <v>1559009619</v>
      </c>
      <c r="R1574" s="233"/>
    </row>
    <row r="1575" spans="1:18" x14ac:dyDescent="0.25">
      <c r="A1575" s="235"/>
      <c r="B1575" s="230"/>
      <c r="C1575" s="240"/>
      <c r="D1575" s="231"/>
      <c r="E1575" s="234"/>
      <c r="F1575" s="240"/>
      <c r="G1575" s="422" t="s">
        <v>5</v>
      </c>
      <c r="H1575" s="423"/>
      <c r="I1575" s="237"/>
      <c r="J1575" s="227">
        <f>SUM(I8:I1567)</f>
        <v>1555524056</v>
      </c>
      <c r="R1575" s="233"/>
    </row>
    <row r="1576" spans="1:18" x14ac:dyDescent="0.25">
      <c r="A1576" s="235"/>
      <c r="B1576" s="230"/>
      <c r="C1576" s="240"/>
      <c r="D1576" s="231"/>
      <c r="E1576" s="234"/>
      <c r="F1576" s="240"/>
      <c r="G1576" s="422" t="s">
        <v>31</v>
      </c>
      <c r="H1576" s="423"/>
      <c r="I1576" s="234" t="str">
        <f>IF(J1576&gt;0,"SALDO",IF(J1576&lt;0,"PIUTANG",IF(J1576=0,"LUNAS")))</f>
        <v>PIUTANG</v>
      </c>
      <c r="J1576" s="227">
        <f>J1575-J1574</f>
        <v>-3485563</v>
      </c>
      <c r="R1576" s="233"/>
    </row>
  </sheetData>
  <mergeCells count="13">
    <mergeCell ref="G1576:H1576"/>
    <mergeCell ref="G1570:H1570"/>
    <mergeCell ref="G1571:H1571"/>
    <mergeCell ref="G1572:H1572"/>
    <mergeCell ref="G1573:H1573"/>
    <mergeCell ref="G1574:H1574"/>
    <mergeCell ref="G1575:H1575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08" t="s">
        <v>22</v>
      </c>
      <c r="G1" s="408"/>
      <c r="H1" s="408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08" t="s">
        <v>21</v>
      </c>
      <c r="G2" s="408"/>
      <c r="H2" s="408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5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5" x14ac:dyDescent="0.25">
      <c r="A7" s="44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9"/>
      <c r="I7" s="451"/>
      <c r="J7" s="421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07" t="s">
        <v>12</v>
      </c>
      <c r="H53" s="407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07" t="s">
        <v>13</v>
      </c>
      <c r="H54" s="407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07" t="s">
        <v>14</v>
      </c>
      <c r="H55" s="407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07" t="s">
        <v>15</v>
      </c>
      <c r="H56" s="407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07" t="s">
        <v>16</v>
      </c>
      <c r="H57" s="407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07" t="s">
        <v>5</v>
      </c>
      <c r="H58" s="407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07" t="s">
        <v>31</v>
      </c>
      <c r="H59" s="407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08" t="s">
        <v>22</v>
      </c>
      <c r="G1" s="408"/>
      <c r="H1" s="40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17"/>
      <c r="I7" s="451"/>
      <c r="J7" s="421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7" t="s">
        <v>12</v>
      </c>
      <c r="H35" s="407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07" t="s">
        <v>13</v>
      </c>
      <c r="H36" s="407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07" t="s">
        <v>14</v>
      </c>
      <c r="H37" s="407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07" t="s">
        <v>15</v>
      </c>
      <c r="H38" s="407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07" t="s">
        <v>16</v>
      </c>
      <c r="H39" s="407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07" t="s">
        <v>5</v>
      </c>
      <c r="H40" s="407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07" t="s">
        <v>31</v>
      </c>
      <c r="H41" s="407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08" t="s">
        <v>22</v>
      </c>
      <c r="G1" s="408"/>
      <c r="H1" s="408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08" t="s">
        <v>21</v>
      </c>
      <c r="G2" s="408"/>
      <c r="H2" s="408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17"/>
      <c r="I7" s="451"/>
      <c r="J7" s="421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07" t="s">
        <v>12</v>
      </c>
      <c r="H35" s="407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07" t="s">
        <v>13</v>
      </c>
      <c r="H36" s="407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07" t="s">
        <v>14</v>
      </c>
      <c r="H37" s="407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07" t="s">
        <v>15</v>
      </c>
      <c r="H38" s="407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07" t="s">
        <v>16</v>
      </c>
      <c r="H39" s="407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07" t="s">
        <v>5</v>
      </c>
      <c r="H40" s="407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07" t="s">
        <v>31</v>
      </c>
      <c r="H41" s="407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08" t="s">
        <v>22</v>
      </c>
      <c r="G1" s="408"/>
      <c r="H1" s="408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08" t="s">
        <v>21</v>
      </c>
      <c r="G2" s="408"/>
      <c r="H2" s="408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7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7" x14ac:dyDescent="0.25">
      <c r="A7" s="444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17"/>
      <c r="I7" s="451"/>
      <c r="J7" s="421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7" t="s">
        <v>12</v>
      </c>
      <c r="H35" s="407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07" t="s">
        <v>13</v>
      </c>
      <c r="H36" s="407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07" t="s">
        <v>14</v>
      </c>
      <c r="H37" s="407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07" t="s">
        <v>15</v>
      </c>
      <c r="H38" s="40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7" t="s">
        <v>16</v>
      </c>
      <c r="H39" s="407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07" t="s">
        <v>5</v>
      </c>
      <c r="H40" s="407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07" t="s">
        <v>31</v>
      </c>
      <c r="H41" s="407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08" t="s">
        <v>21</v>
      </c>
      <c r="G2" s="408"/>
      <c r="H2" s="408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17"/>
      <c r="I7" s="451"/>
      <c r="J7" s="421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07" t="s">
        <v>12</v>
      </c>
      <c r="H35" s="407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07" t="s">
        <v>13</v>
      </c>
      <c r="H36" s="407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07" t="s">
        <v>14</v>
      </c>
      <c r="H37" s="407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07" t="s">
        <v>15</v>
      </c>
      <c r="H38" s="407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07" t="s">
        <v>16</v>
      </c>
      <c r="H39" s="407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07" t="s">
        <v>5</v>
      </c>
      <c r="H40" s="407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07" t="s">
        <v>31</v>
      </c>
      <c r="H41" s="407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08" t="s">
        <v>22</v>
      </c>
      <c r="G1" s="408"/>
      <c r="H1" s="408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08" t="s">
        <v>21</v>
      </c>
      <c r="G2" s="408"/>
      <c r="H2" s="408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17"/>
      <c r="I7" s="451"/>
      <c r="J7" s="421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7" t="s">
        <v>12</v>
      </c>
      <c r="H35" s="407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07" t="s">
        <v>13</v>
      </c>
      <c r="H36" s="407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07" t="s">
        <v>14</v>
      </c>
      <c r="H37" s="407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07" t="s">
        <v>15</v>
      </c>
      <c r="H38" s="40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7" t="s">
        <v>16</v>
      </c>
      <c r="H39" s="407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07" t="s">
        <v>5</v>
      </c>
      <c r="H40" s="407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07" t="s">
        <v>31</v>
      </c>
      <c r="H41" s="407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08" t="s">
        <v>22</v>
      </c>
      <c r="G1" s="408"/>
      <c r="H1" s="408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6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6" x14ac:dyDescent="0.25">
      <c r="A7" s="444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17"/>
      <c r="I7" s="451"/>
      <c r="J7" s="421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07" t="s">
        <v>12</v>
      </c>
      <c r="H158" s="407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07" t="s">
        <v>13</v>
      </c>
      <c r="H159" s="407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07" t="s">
        <v>14</v>
      </c>
      <c r="H160" s="407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07" t="s">
        <v>15</v>
      </c>
      <c r="H161" s="407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07" t="s">
        <v>16</v>
      </c>
      <c r="H162" s="407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07" t="s">
        <v>5</v>
      </c>
      <c r="H163" s="407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07" t="s">
        <v>31</v>
      </c>
      <c r="H164" s="407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08" t="s">
        <v>22</v>
      </c>
      <c r="G1" s="408"/>
      <c r="H1" s="408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08" t="s">
        <v>21</v>
      </c>
      <c r="G2" s="408"/>
      <c r="H2" s="40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52" t="s">
        <v>5</v>
      </c>
      <c r="J6" s="413" t="s">
        <v>6</v>
      </c>
      <c r="L6" s="219"/>
      <c r="M6" s="219"/>
      <c r="N6" s="219"/>
      <c r="O6" s="219"/>
      <c r="P6" s="219"/>
      <c r="Q6" s="219"/>
    </row>
    <row r="7" spans="1:17" x14ac:dyDescent="0.25">
      <c r="A7" s="41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1"/>
      <c r="I7" s="452"/>
      <c r="J7" s="413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7" t="s">
        <v>12</v>
      </c>
      <c r="H32" s="407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7" t="s">
        <v>13</v>
      </c>
      <c r="H33" s="407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07" t="s">
        <v>14</v>
      </c>
      <c r="H34" s="407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07" t="s">
        <v>15</v>
      </c>
      <c r="H35" s="40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7" t="s">
        <v>16</v>
      </c>
      <c r="H36" s="407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07" t="s">
        <v>5</v>
      </c>
      <c r="H37" s="407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07" t="s">
        <v>31</v>
      </c>
      <c r="H38" s="407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08" t="s">
        <v>22</v>
      </c>
      <c r="G1" s="408"/>
      <c r="H1" s="408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L5" s="174"/>
      <c r="M5" s="18"/>
      <c r="O5" s="18"/>
    </row>
    <row r="6" spans="1:15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  <c r="L6" s="174"/>
    </row>
    <row r="7" spans="1:15" x14ac:dyDescent="0.25">
      <c r="A7" s="44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51"/>
      <c r="J7" s="421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07" t="s">
        <v>12</v>
      </c>
      <c r="H57" s="407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07" t="s">
        <v>13</v>
      </c>
      <c r="H58" s="407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07" t="s">
        <v>14</v>
      </c>
      <c r="H59" s="407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07" t="s">
        <v>15</v>
      </c>
      <c r="H60" s="407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07" t="s">
        <v>16</v>
      </c>
      <c r="H61" s="407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07" t="s">
        <v>5</v>
      </c>
      <c r="H62" s="407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07" t="s">
        <v>31</v>
      </c>
      <c r="H63" s="407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08" t="s">
        <v>22</v>
      </c>
      <c r="G1" s="408"/>
      <c r="H1" s="408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08" t="s">
        <v>21</v>
      </c>
      <c r="G2" s="408"/>
      <c r="H2" s="408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1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1" x14ac:dyDescent="0.25">
      <c r="A7" s="444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9"/>
      <c r="I7" s="451"/>
      <c r="J7" s="421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07" t="s">
        <v>12</v>
      </c>
      <c r="H116" s="407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07" t="s">
        <v>13</v>
      </c>
      <c r="H117" s="407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07" t="s">
        <v>14</v>
      </c>
      <c r="H118" s="407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07" t="s">
        <v>15</v>
      </c>
      <c r="H119" s="407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07" t="s">
        <v>16</v>
      </c>
      <c r="H120" s="407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07" t="s">
        <v>5</v>
      </c>
      <c r="H121" s="407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07" t="s">
        <v>31</v>
      </c>
      <c r="H122" s="407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H731" sqref="H7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195</v>
      </c>
      <c r="D1" s="324"/>
      <c r="E1" s="324"/>
      <c r="F1" s="425" t="s">
        <v>22</v>
      </c>
      <c r="G1" s="425"/>
      <c r="H1" s="425"/>
      <c r="I1" s="326" t="s">
        <v>26</v>
      </c>
      <c r="J1" s="324"/>
      <c r="L1" s="327">
        <f>SUM(D619:D619)</f>
        <v>1155875</v>
      </c>
      <c r="O1" s="233" t="s">
        <v>196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5" t="s">
        <v>21</v>
      </c>
      <c r="G2" s="425"/>
      <c r="H2" s="425"/>
      <c r="I2" s="326">
        <f>J751*-1</f>
        <v>-980922</v>
      </c>
      <c r="J2" s="324"/>
      <c r="L2" s="327">
        <f>SUM(G619:G619)</f>
        <v>118038</v>
      </c>
      <c r="O2" s="233" t="s">
        <v>197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426"/>
      <c r="B4" s="427"/>
      <c r="C4" s="427"/>
      <c r="D4" s="427"/>
      <c r="E4" s="427"/>
      <c r="F4" s="427"/>
      <c r="G4" s="427"/>
      <c r="H4" s="427"/>
      <c r="I4" s="427"/>
      <c r="J4" s="428"/>
      <c r="O4" s="219">
        <v>1924738</v>
      </c>
    </row>
    <row r="5" spans="1:16" x14ac:dyDescent="0.25">
      <c r="A5" s="429" t="s">
        <v>2</v>
      </c>
      <c r="B5" s="431" t="s">
        <v>3</v>
      </c>
      <c r="C5" s="432"/>
      <c r="D5" s="432"/>
      <c r="E5" s="432"/>
      <c r="F5" s="432"/>
      <c r="G5" s="433"/>
      <c r="H5" s="434" t="s">
        <v>4</v>
      </c>
      <c r="I5" s="436" t="s">
        <v>5</v>
      </c>
      <c r="J5" s="438" t="s">
        <v>6</v>
      </c>
    </row>
    <row r="6" spans="1:16" x14ac:dyDescent="0.25">
      <c r="A6" s="43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5"/>
      <c r="I6" s="437"/>
      <c r="J6" s="439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3">
        <v>43346</v>
      </c>
      <c r="B659" s="334">
        <v>180173901</v>
      </c>
      <c r="C659" s="335">
        <v>6</v>
      </c>
      <c r="D659" s="336">
        <v>667363</v>
      </c>
      <c r="E659" s="337">
        <v>180045100</v>
      </c>
      <c r="F659" s="335">
        <v>9</v>
      </c>
      <c r="G659" s="336">
        <v>980963</v>
      </c>
      <c r="H659" s="337"/>
      <c r="I659" s="338"/>
      <c r="J659" s="363"/>
      <c r="K659" s="328"/>
      <c r="L659" s="328"/>
      <c r="M659" s="328"/>
      <c r="N659" s="328"/>
      <c r="O659" s="366"/>
      <c r="P659" s="366"/>
    </row>
    <row r="660" spans="1:16" x14ac:dyDescent="0.25">
      <c r="A660" s="333">
        <v>43346</v>
      </c>
      <c r="B660" s="334">
        <v>180173944</v>
      </c>
      <c r="C660" s="335">
        <v>3</v>
      </c>
      <c r="D660" s="336">
        <v>245175</v>
      </c>
      <c r="E660" s="343">
        <v>180045103</v>
      </c>
      <c r="F660" s="341">
        <v>16</v>
      </c>
      <c r="G660" s="342">
        <v>1660488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3">
        <v>43347</v>
      </c>
      <c r="B661" s="334">
        <v>180173967</v>
      </c>
      <c r="C661" s="335">
        <v>2</v>
      </c>
      <c r="D661" s="336">
        <v>173688</v>
      </c>
      <c r="E661" s="337">
        <v>180045120</v>
      </c>
      <c r="F661" s="335">
        <v>5</v>
      </c>
      <c r="G661" s="336">
        <v>517300</v>
      </c>
      <c r="H661" s="337"/>
      <c r="I661" s="338"/>
      <c r="J661" s="363"/>
      <c r="K661" s="328"/>
      <c r="L661" s="328"/>
      <c r="M661" s="328"/>
      <c r="N661" s="328"/>
      <c r="O661" s="366"/>
      <c r="P661" s="366"/>
    </row>
    <row r="662" spans="1:16" x14ac:dyDescent="0.25">
      <c r="A662" s="333">
        <v>43347</v>
      </c>
      <c r="B662" s="334">
        <v>180173991</v>
      </c>
      <c r="C662" s="335">
        <v>4</v>
      </c>
      <c r="D662" s="336">
        <v>356475</v>
      </c>
      <c r="E662" s="337"/>
      <c r="F662" s="335"/>
      <c r="G662" s="336"/>
      <c r="H662" s="337"/>
      <c r="I662" s="338"/>
      <c r="J662" s="363"/>
      <c r="K662" s="328"/>
      <c r="L662" s="328"/>
      <c r="M662" s="328"/>
      <c r="N662" s="328"/>
      <c r="O662" s="366"/>
      <c r="P662" s="366"/>
    </row>
    <row r="663" spans="1:16" x14ac:dyDescent="0.25">
      <c r="A663" s="333">
        <v>43347</v>
      </c>
      <c r="B663" s="334">
        <v>180173403</v>
      </c>
      <c r="C663" s="335">
        <v>6</v>
      </c>
      <c r="D663" s="336">
        <v>625363</v>
      </c>
      <c r="E663" s="337"/>
      <c r="F663" s="335"/>
      <c r="G663" s="336"/>
      <c r="H663" s="337"/>
      <c r="I663" s="338">
        <v>569801</v>
      </c>
      <c r="J663" s="363" t="s">
        <v>17</v>
      </c>
      <c r="K663" s="328"/>
      <c r="L663" s="328"/>
      <c r="M663" s="328"/>
      <c r="N663" s="328"/>
      <c r="O663" s="366"/>
      <c r="P663" s="366"/>
    </row>
    <row r="664" spans="1:16" x14ac:dyDescent="0.25">
      <c r="A664" s="333">
        <v>43348</v>
      </c>
      <c r="B664" s="334">
        <v>180174097</v>
      </c>
      <c r="C664" s="335">
        <v>6</v>
      </c>
      <c r="D664" s="336">
        <v>554138</v>
      </c>
      <c r="E664" s="337">
        <v>180045136</v>
      </c>
      <c r="F664" s="335">
        <v>2</v>
      </c>
      <c r="G664" s="336">
        <v>209125</v>
      </c>
      <c r="H664" s="337"/>
      <c r="I664" s="338"/>
      <c r="J664" s="363"/>
      <c r="K664" s="328"/>
      <c r="L664" s="328"/>
      <c r="M664" s="328"/>
      <c r="N664" s="328"/>
      <c r="O664" s="366"/>
      <c r="P664" s="366"/>
    </row>
    <row r="665" spans="1:16" x14ac:dyDescent="0.25">
      <c r="A665" s="333">
        <v>43348</v>
      </c>
      <c r="B665" s="334">
        <v>180174099</v>
      </c>
      <c r="C665" s="335">
        <v>1</v>
      </c>
      <c r="D665" s="336">
        <v>120050</v>
      </c>
      <c r="E665" s="337"/>
      <c r="F665" s="335"/>
      <c r="G665" s="336"/>
      <c r="H665" s="337"/>
      <c r="I665" s="338"/>
      <c r="J665" s="363"/>
      <c r="K665" s="328"/>
      <c r="L665" s="328"/>
      <c r="M665" s="328"/>
      <c r="N665" s="328"/>
      <c r="O665" s="366"/>
      <c r="P665" s="366"/>
    </row>
    <row r="666" spans="1:16" x14ac:dyDescent="0.25">
      <c r="A666" s="333">
        <v>43348</v>
      </c>
      <c r="B666" s="334">
        <v>180174124</v>
      </c>
      <c r="C666" s="335">
        <v>4</v>
      </c>
      <c r="D666" s="336">
        <v>305725</v>
      </c>
      <c r="E666" s="337"/>
      <c r="F666" s="335"/>
      <c r="G666" s="336"/>
      <c r="H666" s="337"/>
      <c r="I666" s="338">
        <v>770788</v>
      </c>
      <c r="J666" s="363" t="s">
        <v>17</v>
      </c>
      <c r="K666" s="328"/>
      <c r="L666" s="328"/>
      <c r="M666" s="328"/>
      <c r="N666" s="328"/>
      <c r="O666" s="366"/>
      <c r="P666" s="366"/>
    </row>
    <row r="667" spans="1:16" x14ac:dyDescent="0.25">
      <c r="A667" s="333">
        <v>43349</v>
      </c>
      <c r="B667" s="334">
        <v>180174186</v>
      </c>
      <c r="C667" s="335">
        <v>10</v>
      </c>
      <c r="D667" s="336">
        <v>1139513</v>
      </c>
      <c r="E667" s="337">
        <v>180045154</v>
      </c>
      <c r="F667" s="335">
        <v>4</v>
      </c>
      <c r="G667" s="336">
        <v>419825</v>
      </c>
      <c r="H667" s="337"/>
      <c r="I667" s="338"/>
      <c r="J667" s="363"/>
      <c r="K667" s="328"/>
      <c r="L667" s="328"/>
      <c r="M667" s="328"/>
      <c r="N667" s="328"/>
      <c r="O667" s="366"/>
      <c r="P667" s="366"/>
    </row>
    <row r="668" spans="1:16" x14ac:dyDescent="0.25">
      <c r="A668" s="333">
        <v>43349</v>
      </c>
      <c r="B668" s="334">
        <v>180174226</v>
      </c>
      <c r="C668" s="335">
        <v>4</v>
      </c>
      <c r="D668" s="336">
        <v>479850</v>
      </c>
      <c r="E668" s="337"/>
      <c r="F668" s="335"/>
      <c r="G668" s="336"/>
      <c r="H668" s="337"/>
      <c r="I668" s="338">
        <v>1199538</v>
      </c>
      <c r="J668" s="363" t="s">
        <v>17</v>
      </c>
      <c r="K668" s="328"/>
      <c r="L668" s="328"/>
      <c r="M668" s="328"/>
      <c r="N668" s="328"/>
      <c r="O668" s="366"/>
      <c r="P668" s="366"/>
    </row>
    <row r="669" spans="1:16" x14ac:dyDescent="0.25">
      <c r="A669" s="333">
        <v>43350</v>
      </c>
      <c r="B669" s="334">
        <v>180174264</v>
      </c>
      <c r="C669" s="335">
        <v>7</v>
      </c>
      <c r="D669" s="336">
        <v>806225</v>
      </c>
      <c r="E669" s="337">
        <v>180045167</v>
      </c>
      <c r="F669" s="335">
        <v>5</v>
      </c>
      <c r="G669" s="336">
        <v>559475</v>
      </c>
      <c r="H669" s="337"/>
      <c r="I669" s="338"/>
      <c r="J669" s="363"/>
      <c r="K669" s="328"/>
      <c r="L669" s="328"/>
      <c r="M669" s="328"/>
      <c r="N669" s="328"/>
      <c r="O669" s="366"/>
      <c r="P669" s="366"/>
    </row>
    <row r="670" spans="1:16" x14ac:dyDescent="0.25">
      <c r="A670" s="333">
        <v>43350</v>
      </c>
      <c r="B670" s="334">
        <v>180174297</v>
      </c>
      <c r="C670" s="335">
        <v>4</v>
      </c>
      <c r="D670" s="336">
        <v>257338</v>
      </c>
      <c r="E670" s="337"/>
      <c r="F670" s="335"/>
      <c r="G670" s="336"/>
      <c r="H670" s="337"/>
      <c r="I670" s="338"/>
      <c r="J670" s="363"/>
      <c r="K670" s="328"/>
      <c r="L670" s="328"/>
      <c r="M670" s="328"/>
      <c r="N670" s="328"/>
      <c r="O670" s="366"/>
      <c r="P670" s="366"/>
    </row>
    <row r="671" spans="1:16" x14ac:dyDescent="0.25">
      <c r="A671" s="333">
        <v>43350</v>
      </c>
      <c r="B671" s="334">
        <v>180174301</v>
      </c>
      <c r="C671" s="335">
        <v>1</v>
      </c>
      <c r="D671" s="336">
        <v>111038</v>
      </c>
      <c r="E671" s="337"/>
      <c r="F671" s="335"/>
      <c r="G671" s="336"/>
      <c r="H671" s="337"/>
      <c r="I671" s="338">
        <v>615126</v>
      </c>
      <c r="J671" s="363" t="s">
        <v>17</v>
      </c>
      <c r="K671" s="328"/>
      <c r="L671" s="328"/>
      <c r="M671" s="328"/>
      <c r="N671" s="328"/>
      <c r="O671" s="366"/>
      <c r="P671" s="366"/>
    </row>
    <row r="672" spans="1:16" x14ac:dyDescent="0.25">
      <c r="A672" s="333">
        <v>43351</v>
      </c>
      <c r="B672" s="334">
        <v>180174361</v>
      </c>
      <c r="C672" s="335">
        <v>7</v>
      </c>
      <c r="D672" s="336">
        <v>707263</v>
      </c>
      <c r="E672" s="337"/>
      <c r="F672" s="335"/>
      <c r="G672" s="336"/>
      <c r="H672" s="337"/>
      <c r="I672" s="338">
        <v>707263</v>
      </c>
      <c r="J672" s="363" t="s">
        <v>17</v>
      </c>
      <c r="K672" s="328"/>
      <c r="L672" s="328"/>
      <c r="M672" s="328"/>
      <c r="N672" s="328"/>
      <c r="O672" s="366"/>
      <c r="P672" s="366"/>
    </row>
    <row r="673" spans="1:16" x14ac:dyDescent="0.25">
      <c r="A673" s="333">
        <v>43353</v>
      </c>
      <c r="B673" s="334">
        <v>180174501</v>
      </c>
      <c r="C673" s="335">
        <v>19</v>
      </c>
      <c r="D673" s="336">
        <v>1669063</v>
      </c>
      <c r="E673" s="337">
        <v>180045207</v>
      </c>
      <c r="F673" s="335">
        <v>7</v>
      </c>
      <c r="G673" s="336">
        <v>671825</v>
      </c>
      <c r="H673" s="337"/>
      <c r="I673" s="338"/>
      <c r="J673" s="363"/>
      <c r="K673" s="328"/>
      <c r="L673" s="328"/>
      <c r="M673" s="328"/>
      <c r="N673" s="328"/>
      <c r="O673" s="366"/>
      <c r="P673" s="366"/>
    </row>
    <row r="674" spans="1:16" x14ac:dyDescent="0.25">
      <c r="A674" s="333">
        <v>43353</v>
      </c>
      <c r="B674" s="334">
        <v>180174539</v>
      </c>
      <c r="C674" s="335">
        <v>2</v>
      </c>
      <c r="D674" s="336">
        <v>239138</v>
      </c>
      <c r="E674" s="337"/>
      <c r="F674" s="335"/>
      <c r="G674" s="336"/>
      <c r="H674" s="337"/>
      <c r="I674" s="338"/>
      <c r="J674" s="363"/>
      <c r="K674" s="328"/>
      <c r="L674" s="328"/>
      <c r="M674" s="328"/>
      <c r="N674" s="328"/>
      <c r="O674" s="366"/>
      <c r="P674" s="366"/>
    </row>
    <row r="675" spans="1:16" x14ac:dyDescent="0.25">
      <c r="A675" s="333">
        <v>43354</v>
      </c>
      <c r="B675" s="334">
        <v>180174610</v>
      </c>
      <c r="C675" s="335">
        <v>3</v>
      </c>
      <c r="D675" s="336">
        <v>282188</v>
      </c>
      <c r="E675" s="337">
        <v>180045226</v>
      </c>
      <c r="F675" s="335">
        <v>2</v>
      </c>
      <c r="G675" s="336">
        <v>166163</v>
      </c>
      <c r="H675" s="337"/>
      <c r="I675" s="338">
        <v>13388</v>
      </c>
      <c r="J675" s="363" t="s">
        <v>17</v>
      </c>
      <c r="K675" s="328"/>
      <c r="L675" s="328"/>
      <c r="M675" s="328"/>
      <c r="N675" s="328"/>
      <c r="O675" s="366"/>
      <c r="P675" s="366"/>
    </row>
    <row r="676" spans="1:16" x14ac:dyDescent="0.25">
      <c r="A676" s="333">
        <v>43355</v>
      </c>
      <c r="B676" s="334">
        <v>180174646</v>
      </c>
      <c r="C676" s="335">
        <v>1</v>
      </c>
      <c r="D676" s="336">
        <v>128625</v>
      </c>
      <c r="E676" s="337">
        <v>180045236</v>
      </c>
      <c r="F676" s="335">
        <v>5</v>
      </c>
      <c r="G676" s="336">
        <v>510563</v>
      </c>
      <c r="H676" s="337"/>
      <c r="I676" s="338"/>
      <c r="J676" s="363"/>
      <c r="K676" s="328"/>
      <c r="L676" s="365"/>
      <c r="M676" s="328"/>
      <c r="N676" s="328"/>
      <c r="O676" s="366"/>
      <c r="P676" s="366"/>
    </row>
    <row r="677" spans="1:16" x14ac:dyDescent="0.25">
      <c r="A677" s="333">
        <v>43355</v>
      </c>
      <c r="B677" s="334">
        <v>180174664</v>
      </c>
      <c r="C677" s="335">
        <v>11</v>
      </c>
      <c r="D677" s="336">
        <v>1065750</v>
      </c>
      <c r="E677" s="337"/>
      <c r="F677" s="335"/>
      <c r="G677" s="336"/>
      <c r="H677" s="337"/>
      <c r="I677" s="338"/>
      <c r="J677" s="363"/>
      <c r="K677" s="328"/>
      <c r="L677" s="365">
        <f>D673+D674+D675</f>
        <v>2190389</v>
      </c>
      <c r="M677" s="328"/>
      <c r="N677" s="328"/>
      <c r="O677" s="366"/>
      <c r="P677" s="366"/>
    </row>
    <row r="678" spans="1:16" x14ac:dyDescent="0.25">
      <c r="A678" s="333">
        <v>43355</v>
      </c>
      <c r="B678" s="334">
        <v>180174707</v>
      </c>
      <c r="C678" s="335">
        <v>4</v>
      </c>
      <c r="D678" s="336">
        <v>305988</v>
      </c>
      <c r="E678" s="337"/>
      <c r="F678" s="335"/>
      <c r="G678" s="336"/>
      <c r="H678" s="337"/>
      <c r="I678" s="338">
        <v>989800</v>
      </c>
      <c r="J678" s="363" t="s">
        <v>17</v>
      </c>
      <c r="K678" s="328"/>
      <c r="L678" s="365">
        <f>SUM(G673:G675)</f>
        <v>837988</v>
      </c>
      <c r="M678" s="328">
        <v>1339013</v>
      </c>
      <c r="N678" s="328"/>
      <c r="O678" s="366"/>
      <c r="P678" s="366"/>
    </row>
    <row r="679" spans="1:16" x14ac:dyDescent="0.25">
      <c r="A679" s="333">
        <v>43356</v>
      </c>
      <c r="B679" s="334">
        <v>180174756</v>
      </c>
      <c r="C679" s="335">
        <v>10</v>
      </c>
      <c r="D679" s="336">
        <v>946400</v>
      </c>
      <c r="E679" s="337">
        <v>180045254</v>
      </c>
      <c r="F679" s="335">
        <v>2</v>
      </c>
      <c r="G679" s="336">
        <v>228550</v>
      </c>
      <c r="H679" s="337"/>
      <c r="I679" s="338"/>
      <c r="J679" s="363"/>
      <c r="K679" s="328"/>
      <c r="L679" s="365">
        <f>L677-L678-M678</f>
        <v>13388</v>
      </c>
      <c r="M679" s="328"/>
      <c r="N679" s="328"/>
      <c r="O679" s="366"/>
      <c r="P679" s="366"/>
    </row>
    <row r="680" spans="1:16" x14ac:dyDescent="0.25">
      <c r="A680" s="333">
        <v>43356</v>
      </c>
      <c r="B680" s="334">
        <v>180174762</v>
      </c>
      <c r="C680" s="335">
        <v>1</v>
      </c>
      <c r="D680" s="336">
        <v>101588</v>
      </c>
      <c r="E680" s="337"/>
      <c r="F680" s="335"/>
      <c r="G680" s="336"/>
      <c r="H680" s="337"/>
      <c r="I680" s="338"/>
      <c r="J680" s="363"/>
      <c r="K680" s="328"/>
      <c r="L680" s="365"/>
      <c r="M680" s="328"/>
      <c r="N680" s="328"/>
      <c r="O680" s="366"/>
      <c r="P680" s="366"/>
    </row>
    <row r="681" spans="1:16" x14ac:dyDescent="0.25">
      <c r="A681" s="333">
        <v>43356</v>
      </c>
      <c r="B681" s="334">
        <v>180174784</v>
      </c>
      <c r="C681" s="335">
        <v>7</v>
      </c>
      <c r="D681" s="336">
        <v>656163</v>
      </c>
      <c r="E681" s="337"/>
      <c r="F681" s="335"/>
      <c r="G681" s="336"/>
      <c r="H681" s="337"/>
      <c r="I681" s="338">
        <v>1475601</v>
      </c>
      <c r="J681" s="363" t="s">
        <v>17</v>
      </c>
      <c r="K681" s="328"/>
      <c r="L681" s="365"/>
      <c r="M681" s="328"/>
      <c r="N681" s="328"/>
      <c r="O681" s="366"/>
      <c r="P681" s="366"/>
    </row>
    <row r="682" spans="1:16" x14ac:dyDescent="0.25">
      <c r="A682" s="333">
        <v>43357</v>
      </c>
      <c r="B682" s="334">
        <v>180174828</v>
      </c>
      <c r="C682" s="335">
        <v>11</v>
      </c>
      <c r="D682" s="336">
        <v>1317663</v>
      </c>
      <c r="E682" s="337">
        <v>180045266</v>
      </c>
      <c r="F682" s="335">
        <v>3</v>
      </c>
      <c r="G682" s="336">
        <v>300125</v>
      </c>
      <c r="H682" s="337"/>
      <c r="I682" s="338"/>
      <c r="J682" s="363"/>
      <c r="K682" s="328"/>
      <c r="L682" s="328"/>
      <c r="M682" s="328"/>
      <c r="N682" s="328"/>
      <c r="O682" s="366"/>
      <c r="P682" s="366"/>
    </row>
    <row r="683" spans="1:16" x14ac:dyDescent="0.25">
      <c r="A683" s="333">
        <v>43357</v>
      </c>
      <c r="B683" s="334">
        <v>180174876</v>
      </c>
      <c r="C683" s="335">
        <v>6</v>
      </c>
      <c r="D683" s="336">
        <v>600513</v>
      </c>
      <c r="E683" s="337"/>
      <c r="F683" s="335"/>
      <c r="G683" s="336"/>
      <c r="H683" s="337"/>
      <c r="I683" s="338">
        <v>1618051</v>
      </c>
      <c r="J683" s="363" t="s">
        <v>17</v>
      </c>
      <c r="K683" s="328"/>
      <c r="L683" s="365"/>
      <c r="M683" s="328"/>
      <c r="N683" s="328"/>
      <c r="O683" s="366"/>
      <c r="P683" s="366"/>
    </row>
    <row r="684" spans="1:16" x14ac:dyDescent="0.25">
      <c r="A684" s="333">
        <v>43358</v>
      </c>
      <c r="B684" s="334">
        <v>180174934</v>
      </c>
      <c r="C684" s="335">
        <v>14</v>
      </c>
      <c r="D684" s="336">
        <v>1433600</v>
      </c>
      <c r="E684" s="337">
        <v>180045289</v>
      </c>
      <c r="F684" s="335">
        <v>3</v>
      </c>
      <c r="G684" s="336">
        <v>286300</v>
      </c>
      <c r="H684" s="337"/>
      <c r="I684" s="338"/>
      <c r="J684" s="363"/>
      <c r="K684" s="328"/>
      <c r="L684" s="365"/>
      <c r="M684" s="328"/>
      <c r="N684" s="328"/>
      <c r="O684" s="366"/>
      <c r="P684" s="366"/>
    </row>
    <row r="685" spans="1:16" x14ac:dyDescent="0.25">
      <c r="A685" s="333">
        <v>43358</v>
      </c>
      <c r="B685" s="334">
        <v>180174964</v>
      </c>
      <c r="C685" s="335">
        <v>2</v>
      </c>
      <c r="D685" s="336">
        <v>201688</v>
      </c>
      <c r="E685" s="337"/>
      <c r="F685" s="335"/>
      <c r="G685" s="336"/>
      <c r="H685" s="337"/>
      <c r="I685" s="338"/>
      <c r="J685" s="363"/>
      <c r="K685" s="328"/>
      <c r="L685" s="365"/>
      <c r="M685" s="328"/>
      <c r="N685" s="328"/>
      <c r="O685" s="366"/>
      <c r="P685" s="366"/>
    </row>
    <row r="686" spans="1:16" x14ac:dyDescent="0.25">
      <c r="A686" s="333">
        <v>43358</v>
      </c>
      <c r="B686" s="334">
        <v>180174976</v>
      </c>
      <c r="C686" s="335">
        <v>1</v>
      </c>
      <c r="D686" s="336">
        <v>46463</v>
      </c>
      <c r="E686" s="337"/>
      <c r="F686" s="335"/>
      <c r="G686" s="336"/>
      <c r="H686" s="337"/>
      <c r="I686" s="338">
        <v>1395451</v>
      </c>
      <c r="J686" s="363" t="s">
        <v>17</v>
      </c>
      <c r="K686" s="328"/>
      <c r="L686" s="328"/>
      <c r="M686" s="328"/>
      <c r="N686" s="328"/>
      <c r="O686" s="366"/>
      <c r="P686" s="366"/>
    </row>
    <row r="687" spans="1:16" x14ac:dyDescent="0.25">
      <c r="A687" s="333">
        <v>43360</v>
      </c>
      <c r="B687" s="334">
        <v>180175057</v>
      </c>
      <c r="C687" s="335">
        <v>1</v>
      </c>
      <c r="D687" s="336">
        <v>94063</v>
      </c>
      <c r="E687" s="337"/>
      <c r="F687" s="335"/>
      <c r="G687" s="336"/>
      <c r="H687" s="337"/>
      <c r="I687" s="338"/>
      <c r="J687" s="363"/>
      <c r="K687" s="328"/>
      <c r="L687" s="328"/>
      <c r="M687" s="328"/>
      <c r="N687" s="328"/>
      <c r="O687" s="366"/>
      <c r="P687" s="366"/>
    </row>
    <row r="688" spans="1:16" x14ac:dyDescent="0.25">
      <c r="A688" s="333">
        <v>43360</v>
      </c>
      <c r="B688" s="334">
        <v>180175089</v>
      </c>
      <c r="C688" s="335">
        <v>11</v>
      </c>
      <c r="D688" s="336">
        <v>1105388</v>
      </c>
      <c r="E688" s="337"/>
      <c r="F688" s="335"/>
      <c r="G688" s="336"/>
      <c r="H688" s="337"/>
      <c r="I688" s="338"/>
      <c r="J688" s="363"/>
      <c r="K688" s="328"/>
      <c r="L688" s="328"/>
      <c r="M688" s="328"/>
      <c r="N688" s="328"/>
      <c r="O688" s="366"/>
      <c r="P688" s="366"/>
    </row>
    <row r="689" spans="1:16" x14ac:dyDescent="0.25">
      <c r="A689" s="333">
        <v>43360</v>
      </c>
      <c r="B689" s="334">
        <v>180175090</v>
      </c>
      <c r="C689" s="335">
        <v>1</v>
      </c>
      <c r="D689" s="336">
        <v>92313</v>
      </c>
      <c r="E689" s="337"/>
      <c r="F689" s="335"/>
      <c r="G689" s="336"/>
      <c r="H689" s="337"/>
      <c r="I689" s="338"/>
      <c r="J689" s="363"/>
      <c r="K689" s="328"/>
      <c r="L689" s="328"/>
      <c r="M689" s="328"/>
      <c r="N689" s="328"/>
      <c r="O689" s="366"/>
      <c r="P689" s="366"/>
    </row>
    <row r="690" spans="1:16" x14ac:dyDescent="0.25">
      <c r="A690" s="333">
        <v>43360</v>
      </c>
      <c r="B690" s="334">
        <v>180175122</v>
      </c>
      <c r="C690" s="335">
        <v>8</v>
      </c>
      <c r="D690" s="336">
        <v>814363</v>
      </c>
      <c r="E690" s="337"/>
      <c r="F690" s="335"/>
      <c r="G690" s="336"/>
      <c r="H690" s="337"/>
      <c r="I690" s="338">
        <v>1784652</v>
      </c>
      <c r="J690" s="363" t="s">
        <v>17</v>
      </c>
      <c r="K690" s="328"/>
      <c r="L690" s="328"/>
      <c r="M690" s="328"/>
      <c r="N690" s="328"/>
      <c r="O690" s="366"/>
      <c r="P690" s="366"/>
    </row>
    <row r="691" spans="1:16" x14ac:dyDescent="0.25">
      <c r="A691" s="333">
        <v>43361</v>
      </c>
      <c r="B691" s="334">
        <v>180175181</v>
      </c>
      <c r="C691" s="335">
        <v>13</v>
      </c>
      <c r="D691" s="336">
        <v>1162788</v>
      </c>
      <c r="E691" s="337">
        <v>180045327</v>
      </c>
      <c r="F691" s="335">
        <v>5</v>
      </c>
      <c r="G691" s="336">
        <v>599900</v>
      </c>
      <c r="H691" s="337"/>
      <c r="I691" s="338"/>
      <c r="J691" s="363"/>
      <c r="K691" s="328"/>
      <c r="L691" s="328"/>
      <c r="M691" s="328"/>
      <c r="N691" s="328"/>
      <c r="O691" s="366"/>
      <c r="P691" s="366"/>
    </row>
    <row r="692" spans="1:16" x14ac:dyDescent="0.25">
      <c r="A692" s="333">
        <v>43361</v>
      </c>
      <c r="B692" s="334">
        <v>180175183</v>
      </c>
      <c r="C692" s="335">
        <v>1</v>
      </c>
      <c r="D692" s="336">
        <v>144550</v>
      </c>
      <c r="E692" s="337"/>
      <c r="F692" s="335"/>
      <c r="G692" s="336"/>
      <c r="H692" s="337"/>
      <c r="I692" s="338"/>
      <c r="J692" s="363"/>
      <c r="K692" s="328"/>
      <c r="L692" s="328"/>
      <c r="M692" s="328"/>
      <c r="N692" s="328"/>
      <c r="O692" s="366"/>
      <c r="P692" s="366"/>
    </row>
    <row r="693" spans="1:16" x14ac:dyDescent="0.25">
      <c r="A693" s="333">
        <v>43361</v>
      </c>
      <c r="B693" s="334">
        <v>180175215</v>
      </c>
      <c r="C693" s="335">
        <v>6</v>
      </c>
      <c r="D693" s="336">
        <v>313338</v>
      </c>
      <c r="E693" s="337"/>
      <c r="F693" s="335"/>
      <c r="G693" s="336"/>
      <c r="H693" s="337"/>
      <c r="I693" s="338">
        <v>1020776</v>
      </c>
      <c r="J693" s="363" t="s">
        <v>17</v>
      </c>
      <c r="K693" s="328"/>
      <c r="L693" s="328"/>
      <c r="M693" s="328"/>
      <c r="N693" s="328"/>
      <c r="O693" s="366"/>
      <c r="P693" s="366"/>
    </row>
    <row r="694" spans="1:16" x14ac:dyDescent="0.25">
      <c r="A694" s="333">
        <v>43362</v>
      </c>
      <c r="B694" s="334">
        <v>180175258</v>
      </c>
      <c r="C694" s="335">
        <v>6</v>
      </c>
      <c r="D694" s="336">
        <v>583100</v>
      </c>
      <c r="E694" s="337">
        <v>180045345</v>
      </c>
      <c r="F694" s="335">
        <v>8</v>
      </c>
      <c r="G694" s="336">
        <v>795550</v>
      </c>
      <c r="H694" s="337"/>
      <c r="I694" s="338"/>
      <c r="J694" s="363"/>
      <c r="K694" s="328"/>
      <c r="L694" s="328"/>
      <c r="M694" s="328"/>
      <c r="N694" s="328"/>
      <c r="O694" s="366"/>
      <c r="P694" s="366"/>
    </row>
    <row r="695" spans="1:16" x14ac:dyDescent="0.25">
      <c r="A695" s="333">
        <v>43362</v>
      </c>
      <c r="B695" s="334">
        <v>180175297</v>
      </c>
      <c r="C695" s="335">
        <v>4</v>
      </c>
      <c r="D695" s="336">
        <v>455700</v>
      </c>
      <c r="E695" s="337"/>
      <c r="F695" s="335"/>
      <c r="G695" s="336"/>
      <c r="H695" s="337"/>
      <c r="I695" s="338"/>
      <c r="J695" s="363"/>
      <c r="K695" s="328"/>
      <c r="L695" s="328"/>
      <c r="M695" s="328"/>
      <c r="N695" s="328"/>
      <c r="O695" s="366"/>
      <c r="P695" s="366"/>
    </row>
    <row r="696" spans="1:16" x14ac:dyDescent="0.25">
      <c r="A696" s="333">
        <v>43362</v>
      </c>
      <c r="B696" s="334">
        <v>180175312</v>
      </c>
      <c r="C696" s="335">
        <v>1</v>
      </c>
      <c r="D696" s="336">
        <v>48038</v>
      </c>
      <c r="E696" s="337"/>
      <c r="F696" s="335"/>
      <c r="G696" s="336"/>
      <c r="H696" s="337"/>
      <c r="I696" s="338">
        <v>291288</v>
      </c>
      <c r="J696" s="363" t="s">
        <v>17</v>
      </c>
      <c r="K696" s="328"/>
      <c r="L696" s="328"/>
      <c r="M696" s="328"/>
      <c r="N696" s="328"/>
      <c r="O696" s="366"/>
      <c r="P696" s="366"/>
    </row>
    <row r="697" spans="1:16" x14ac:dyDescent="0.25">
      <c r="A697" s="333">
        <v>43363</v>
      </c>
      <c r="B697" s="334">
        <v>180175335</v>
      </c>
      <c r="C697" s="335">
        <v>6</v>
      </c>
      <c r="D697" s="336">
        <v>452375</v>
      </c>
      <c r="E697" s="337">
        <v>180045367</v>
      </c>
      <c r="F697" s="335">
        <v>7</v>
      </c>
      <c r="G697" s="336">
        <v>497438</v>
      </c>
      <c r="H697" s="337"/>
      <c r="I697" s="338"/>
      <c r="J697" s="363"/>
      <c r="K697" s="328"/>
      <c r="L697" s="328"/>
      <c r="M697" s="328"/>
      <c r="N697" s="328"/>
      <c r="O697" s="366"/>
      <c r="P697" s="366"/>
    </row>
    <row r="698" spans="1:16" x14ac:dyDescent="0.25">
      <c r="A698" s="333">
        <v>43363</v>
      </c>
      <c r="B698" s="334">
        <v>180175351</v>
      </c>
      <c r="C698" s="335">
        <v>5</v>
      </c>
      <c r="D698" s="336">
        <v>528063</v>
      </c>
      <c r="E698" s="337"/>
      <c r="F698" s="335"/>
      <c r="G698" s="336"/>
      <c r="H698" s="337"/>
      <c r="I698" s="338"/>
      <c r="J698" s="363"/>
      <c r="K698" s="328"/>
      <c r="L698" s="328"/>
      <c r="M698" s="328"/>
      <c r="N698" s="328"/>
      <c r="O698" s="366"/>
      <c r="P698" s="366"/>
    </row>
    <row r="699" spans="1:16" x14ac:dyDescent="0.25">
      <c r="A699" s="333">
        <v>43363</v>
      </c>
      <c r="B699" s="334">
        <v>180175391</v>
      </c>
      <c r="C699" s="335">
        <v>8</v>
      </c>
      <c r="D699" s="336">
        <v>807538</v>
      </c>
      <c r="E699" s="337"/>
      <c r="F699" s="335"/>
      <c r="G699" s="336"/>
      <c r="H699" s="337"/>
      <c r="I699" s="338">
        <v>1290538</v>
      </c>
      <c r="J699" s="363" t="s">
        <v>17</v>
      </c>
      <c r="K699" s="328"/>
      <c r="L699" s="328"/>
      <c r="M699" s="328"/>
      <c r="N699" s="328"/>
      <c r="O699" s="366"/>
      <c r="P699" s="366"/>
    </row>
    <row r="700" spans="1:16" x14ac:dyDescent="0.25">
      <c r="A700" s="333">
        <v>43364</v>
      </c>
      <c r="B700" s="334">
        <v>180175407</v>
      </c>
      <c r="C700" s="335">
        <v>1</v>
      </c>
      <c r="D700" s="336">
        <v>44363</v>
      </c>
      <c r="E700" s="337">
        <v>180045377</v>
      </c>
      <c r="F700" s="335">
        <v>6</v>
      </c>
      <c r="G700" s="336">
        <v>638488</v>
      </c>
      <c r="H700" s="337"/>
      <c r="I700" s="338"/>
      <c r="J700" s="363"/>
      <c r="K700" s="328"/>
      <c r="L700" s="328"/>
      <c r="M700" s="328"/>
      <c r="N700" s="328"/>
      <c r="O700" s="366"/>
      <c r="P700" s="366"/>
    </row>
    <row r="701" spans="1:16" x14ac:dyDescent="0.25">
      <c r="A701" s="333">
        <v>43364</v>
      </c>
      <c r="B701" s="334">
        <v>180175417</v>
      </c>
      <c r="C701" s="335">
        <v>3</v>
      </c>
      <c r="D701" s="336">
        <v>374238</v>
      </c>
      <c r="E701" s="337"/>
      <c r="F701" s="335"/>
      <c r="G701" s="336"/>
      <c r="H701" s="337"/>
      <c r="I701" s="338"/>
      <c r="J701" s="363"/>
      <c r="K701" s="328"/>
      <c r="L701" s="328"/>
      <c r="M701" s="328"/>
      <c r="N701" s="328"/>
      <c r="O701" s="366"/>
      <c r="P701" s="366"/>
    </row>
    <row r="702" spans="1:16" x14ac:dyDescent="0.25">
      <c r="A702" s="333">
        <v>43364</v>
      </c>
      <c r="B702" s="334">
        <v>180175443</v>
      </c>
      <c r="C702" s="335">
        <v>2</v>
      </c>
      <c r="D702" s="336">
        <v>155575</v>
      </c>
      <c r="E702" s="337"/>
      <c r="F702" s="335"/>
      <c r="G702" s="336"/>
      <c r="H702" s="337"/>
      <c r="I702" s="338"/>
      <c r="J702" s="363"/>
      <c r="K702" s="328"/>
      <c r="L702" s="328"/>
      <c r="M702" s="328"/>
      <c r="N702" s="328"/>
      <c r="O702" s="366"/>
      <c r="P702" s="366"/>
    </row>
    <row r="703" spans="1:16" x14ac:dyDescent="0.25">
      <c r="A703" s="333">
        <v>43364</v>
      </c>
      <c r="B703" s="334">
        <v>180175447</v>
      </c>
      <c r="C703" s="335">
        <v>1</v>
      </c>
      <c r="D703" s="336">
        <v>132038</v>
      </c>
      <c r="E703" s="337"/>
      <c r="F703" s="335"/>
      <c r="G703" s="336"/>
      <c r="H703" s="337"/>
      <c r="I703" s="338">
        <v>67726</v>
      </c>
      <c r="J703" s="363" t="s">
        <v>17</v>
      </c>
      <c r="K703" s="328"/>
      <c r="L703" s="328"/>
      <c r="M703" s="328"/>
      <c r="N703" s="328"/>
      <c r="O703" s="366"/>
      <c r="P703" s="366"/>
    </row>
    <row r="704" spans="1:16" x14ac:dyDescent="0.25">
      <c r="A704" s="333">
        <v>43365</v>
      </c>
      <c r="B704" s="334">
        <v>180175480</v>
      </c>
      <c r="C704" s="335">
        <v>2</v>
      </c>
      <c r="D704" s="336">
        <v>193025</v>
      </c>
      <c r="E704" s="337">
        <v>180045393</v>
      </c>
      <c r="F704" s="335">
        <v>3</v>
      </c>
      <c r="G704" s="336">
        <v>285163</v>
      </c>
      <c r="H704" s="337"/>
      <c r="I704" s="338"/>
      <c r="J704" s="363"/>
      <c r="K704" s="328"/>
      <c r="L704" s="328"/>
      <c r="M704" s="328"/>
      <c r="N704" s="328"/>
      <c r="O704" s="366"/>
      <c r="P704" s="366"/>
    </row>
    <row r="705" spans="1:16" x14ac:dyDescent="0.25">
      <c r="A705" s="333">
        <v>43365</v>
      </c>
      <c r="B705" s="334">
        <v>180175520</v>
      </c>
      <c r="C705" s="335">
        <v>2</v>
      </c>
      <c r="D705" s="336">
        <v>233188</v>
      </c>
      <c r="E705" s="337"/>
      <c r="F705" s="335"/>
      <c r="G705" s="336"/>
      <c r="H705" s="337"/>
      <c r="I705" s="338"/>
      <c r="J705" s="363"/>
      <c r="K705" s="328"/>
      <c r="L705" s="328"/>
      <c r="M705" s="328"/>
      <c r="N705" s="328"/>
      <c r="O705" s="366"/>
      <c r="P705" s="366"/>
    </row>
    <row r="706" spans="1:16" x14ac:dyDescent="0.25">
      <c r="A706" s="333">
        <v>43365</v>
      </c>
      <c r="B706" s="334">
        <v>180175521</v>
      </c>
      <c r="C706" s="335">
        <v>5</v>
      </c>
      <c r="D706" s="336">
        <v>431025</v>
      </c>
      <c r="E706" s="337"/>
      <c r="F706" s="335"/>
      <c r="G706" s="336"/>
      <c r="H706" s="337"/>
      <c r="I706" s="338">
        <v>572075</v>
      </c>
      <c r="J706" s="363" t="s">
        <v>17</v>
      </c>
      <c r="K706" s="328"/>
      <c r="L706" s="328"/>
      <c r="M706" s="328"/>
      <c r="N706" s="328"/>
      <c r="O706" s="366"/>
      <c r="P706" s="366"/>
    </row>
    <row r="707" spans="1:16" x14ac:dyDescent="0.25">
      <c r="A707" s="333">
        <v>43367</v>
      </c>
      <c r="B707" s="334">
        <v>180175638</v>
      </c>
      <c r="C707" s="335">
        <v>5</v>
      </c>
      <c r="D707" s="336">
        <v>436188</v>
      </c>
      <c r="E707" s="337">
        <v>180045427</v>
      </c>
      <c r="F707" s="335">
        <v>6</v>
      </c>
      <c r="G707" s="336">
        <v>626675</v>
      </c>
      <c r="H707" s="337"/>
      <c r="I707" s="338"/>
      <c r="J707" s="363"/>
      <c r="K707" s="328"/>
      <c r="L707" s="328"/>
      <c r="M707" s="328"/>
      <c r="N707" s="328"/>
      <c r="O707" s="366"/>
      <c r="P707" s="366"/>
    </row>
    <row r="708" spans="1:16" x14ac:dyDescent="0.25">
      <c r="A708" s="333">
        <v>43367</v>
      </c>
      <c r="B708" s="334">
        <v>180175669</v>
      </c>
      <c r="C708" s="335">
        <v>17</v>
      </c>
      <c r="D708" s="336">
        <v>1689800</v>
      </c>
      <c r="E708" s="337"/>
      <c r="F708" s="335"/>
      <c r="G708" s="336"/>
      <c r="H708" s="337"/>
      <c r="I708" s="338">
        <v>1499313</v>
      </c>
      <c r="J708" s="363" t="s">
        <v>17</v>
      </c>
      <c r="K708" s="328"/>
      <c r="L708" s="328"/>
      <c r="M708" s="328"/>
      <c r="N708" s="328"/>
      <c r="O708" s="366"/>
      <c r="P708" s="366"/>
    </row>
    <row r="709" spans="1:16" x14ac:dyDescent="0.25">
      <c r="A709" s="333">
        <v>43368</v>
      </c>
      <c r="B709" s="334">
        <v>180175724</v>
      </c>
      <c r="C709" s="335">
        <v>8</v>
      </c>
      <c r="D709" s="336">
        <v>814975</v>
      </c>
      <c r="E709" s="337">
        <v>180145433</v>
      </c>
      <c r="F709" s="335">
        <v>4</v>
      </c>
      <c r="G709" s="336">
        <v>359450</v>
      </c>
      <c r="H709" s="337"/>
      <c r="I709" s="338"/>
      <c r="J709" s="363"/>
      <c r="K709" s="328"/>
      <c r="L709" s="328"/>
      <c r="M709" s="328"/>
      <c r="N709" s="328"/>
      <c r="O709" s="366"/>
      <c r="P709" s="366"/>
    </row>
    <row r="710" spans="1:16" x14ac:dyDescent="0.25">
      <c r="A710" s="333">
        <v>43368</v>
      </c>
      <c r="B710" s="334">
        <v>180175762</v>
      </c>
      <c r="C710" s="335">
        <v>3</v>
      </c>
      <c r="D710" s="336">
        <v>342913</v>
      </c>
      <c r="E710" s="337"/>
      <c r="F710" s="335"/>
      <c r="G710" s="336"/>
      <c r="H710" s="337"/>
      <c r="I710" s="338">
        <v>798438</v>
      </c>
      <c r="J710" s="363" t="s">
        <v>17</v>
      </c>
      <c r="K710" s="328"/>
      <c r="L710" s="328"/>
      <c r="M710" s="328"/>
      <c r="N710" s="328"/>
      <c r="O710" s="366"/>
      <c r="P710" s="366"/>
    </row>
    <row r="711" spans="1:16" x14ac:dyDescent="0.25">
      <c r="A711" s="333">
        <v>43369</v>
      </c>
      <c r="B711" s="334">
        <v>180175813</v>
      </c>
      <c r="C711" s="335">
        <v>5</v>
      </c>
      <c r="D711" s="336">
        <v>518525</v>
      </c>
      <c r="E711" s="337">
        <v>180045452</v>
      </c>
      <c r="F711" s="335">
        <v>2</v>
      </c>
      <c r="G711" s="336">
        <v>149713</v>
      </c>
      <c r="H711" s="337"/>
      <c r="I711" s="338"/>
      <c r="J711" s="363"/>
      <c r="K711" s="328"/>
      <c r="L711" s="328"/>
      <c r="M711" s="328"/>
      <c r="N711" s="328"/>
      <c r="O711" s="366"/>
      <c r="P711" s="366"/>
    </row>
    <row r="712" spans="1:16" x14ac:dyDescent="0.25">
      <c r="A712" s="333">
        <v>43369</v>
      </c>
      <c r="B712" s="334">
        <v>180175837</v>
      </c>
      <c r="C712" s="335">
        <v>3</v>
      </c>
      <c r="D712" s="336">
        <v>464888</v>
      </c>
      <c r="E712" s="337"/>
      <c r="F712" s="335"/>
      <c r="G712" s="336"/>
      <c r="H712" s="337"/>
      <c r="I712" s="338">
        <v>833700</v>
      </c>
      <c r="J712" s="363" t="s">
        <v>17</v>
      </c>
      <c r="K712" s="328"/>
      <c r="L712" s="328"/>
      <c r="M712" s="328"/>
      <c r="N712" s="328"/>
      <c r="O712" s="366"/>
      <c r="P712" s="366"/>
    </row>
    <row r="713" spans="1:16" x14ac:dyDescent="0.25">
      <c r="A713" s="333">
        <v>43370</v>
      </c>
      <c r="B713" s="334">
        <v>180175906</v>
      </c>
      <c r="C713" s="335">
        <v>3</v>
      </c>
      <c r="D713" s="336">
        <v>355163</v>
      </c>
      <c r="E713" s="337">
        <v>180045461</v>
      </c>
      <c r="F713" s="335">
        <v>3</v>
      </c>
      <c r="G713" s="336">
        <v>275975</v>
      </c>
      <c r="H713" s="337"/>
      <c r="I713" s="338"/>
      <c r="J713" s="363"/>
      <c r="K713" s="328"/>
      <c r="L713" s="328"/>
      <c r="M713" s="328"/>
      <c r="N713" s="328"/>
      <c r="O713" s="366"/>
      <c r="P713" s="366"/>
    </row>
    <row r="714" spans="1:16" x14ac:dyDescent="0.25">
      <c r="A714" s="333">
        <v>43370</v>
      </c>
      <c r="B714" s="334">
        <v>180175908</v>
      </c>
      <c r="C714" s="335">
        <v>6</v>
      </c>
      <c r="D714" s="336">
        <v>626588</v>
      </c>
      <c r="E714" s="337"/>
      <c r="F714" s="335"/>
      <c r="G714" s="336"/>
      <c r="H714" s="337"/>
      <c r="I714" s="338"/>
      <c r="J714" s="363"/>
      <c r="K714" s="328"/>
      <c r="L714" s="328"/>
      <c r="M714" s="328"/>
      <c r="N714" s="328"/>
      <c r="O714" s="366"/>
      <c r="P714" s="366"/>
    </row>
    <row r="715" spans="1:16" x14ac:dyDescent="0.25">
      <c r="A715" s="333">
        <v>43370</v>
      </c>
      <c r="B715" s="334">
        <v>180175926</v>
      </c>
      <c r="C715" s="335">
        <v>1</v>
      </c>
      <c r="D715" s="336">
        <v>42875</v>
      </c>
      <c r="E715" s="337"/>
      <c r="F715" s="335"/>
      <c r="G715" s="336"/>
      <c r="H715" s="337"/>
      <c r="I715" s="338">
        <v>748651</v>
      </c>
      <c r="J715" s="363" t="s">
        <v>17</v>
      </c>
      <c r="K715" s="328"/>
      <c r="L715" s="328"/>
      <c r="M715" s="328"/>
      <c r="N715" s="328"/>
      <c r="O715" s="366"/>
      <c r="P715" s="366"/>
    </row>
    <row r="716" spans="1:16" x14ac:dyDescent="0.25">
      <c r="A716" s="333">
        <v>43371</v>
      </c>
      <c r="B716" s="334">
        <v>180175941</v>
      </c>
      <c r="C716" s="335">
        <v>1</v>
      </c>
      <c r="D716" s="336">
        <v>113050</v>
      </c>
      <c r="E716" s="337">
        <v>180045476</v>
      </c>
      <c r="F716" s="335">
        <v>2</v>
      </c>
      <c r="G716" s="336">
        <v>193025</v>
      </c>
      <c r="H716" s="337"/>
      <c r="I716" s="338"/>
      <c r="J716" s="363"/>
      <c r="K716" s="328"/>
      <c r="L716" s="328"/>
      <c r="M716" s="328"/>
      <c r="N716" s="328"/>
      <c r="O716" s="366"/>
      <c r="P716" s="366"/>
    </row>
    <row r="717" spans="1:16" x14ac:dyDescent="0.25">
      <c r="A717" s="333">
        <v>43371</v>
      </c>
      <c r="B717" s="334">
        <v>180175961</v>
      </c>
      <c r="C717" s="335">
        <v>7</v>
      </c>
      <c r="D717" s="336">
        <v>751713</v>
      </c>
      <c r="E717" s="337"/>
      <c r="F717" s="335"/>
      <c r="G717" s="336"/>
      <c r="H717" s="337"/>
      <c r="I717" s="338"/>
      <c r="J717" s="363"/>
      <c r="K717" s="328"/>
      <c r="L717" s="328"/>
      <c r="M717" s="328"/>
      <c r="N717" s="328"/>
      <c r="O717" s="366"/>
      <c r="P717" s="366"/>
    </row>
    <row r="718" spans="1:16" x14ac:dyDescent="0.25">
      <c r="A718" s="333">
        <v>43371</v>
      </c>
      <c r="B718" s="334">
        <v>180175987</v>
      </c>
      <c r="C718" s="335">
        <v>5</v>
      </c>
      <c r="D718" s="336">
        <v>555713</v>
      </c>
      <c r="E718" s="337"/>
      <c r="F718" s="335"/>
      <c r="G718" s="336"/>
      <c r="H718" s="337"/>
      <c r="I718" s="338">
        <v>1227451</v>
      </c>
      <c r="J718" s="363" t="s">
        <v>17</v>
      </c>
      <c r="K718" s="328"/>
      <c r="L718" s="328"/>
      <c r="M718" s="328"/>
      <c r="N718" s="328"/>
      <c r="O718" s="366"/>
      <c r="P718" s="366"/>
    </row>
    <row r="719" spans="1:16" x14ac:dyDescent="0.25">
      <c r="A719" s="333">
        <v>43372</v>
      </c>
      <c r="B719" s="334">
        <v>180176071</v>
      </c>
      <c r="C719" s="335">
        <v>8</v>
      </c>
      <c r="D719" s="336">
        <v>835800</v>
      </c>
      <c r="E719" s="337">
        <v>180045485</v>
      </c>
      <c r="F719" s="335">
        <v>3</v>
      </c>
      <c r="G719" s="336">
        <v>356563</v>
      </c>
      <c r="H719" s="337"/>
      <c r="I719" s="338">
        <v>479237</v>
      </c>
      <c r="J719" s="363" t="s">
        <v>17</v>
      </c>
      <c r="K719" s="328"/>
      <c r="L719" s="328"/>
      <c r="M719" s="328"/>
      <c r="N719" s="328"/>
      <c r="O719" s="366"/>
      <c r="P719" s="366"/>
    </row>
    <row r="720" spans="1:16" x14ac:dyDescent="0.25">
      <c r="A720" s="333">
        <v>43374</v>
      </c>
      <c r="B720" s="334">
        <v>180176197</v>
      </c>
      <c r="C720" s="335">
        <v>5</v>
      </c>
      <c r="D720" s="336">
        <v>525350</v>
      </c>
      <c r="E720" s="337">
        <v>180045518</v>
      </c>
      <c r="F720" s="335">
        <v>4</v>
      </c>
      <c r="G720" s="336">
        <v>445463</v>
      </c>
      <c r="H720" s="337"/>
      <c r="I720" s="338"/>
      <c r="J720" s="363"/>
      <c r="K720" s="328"/>
      <c r="L720" s="328"/>
      <c r="M720" s="328"/>
      <c r="N720" s="328"/>
      <c r="O720" s="366"/>
      <c r="P720" s="366"/>
    </row>
    <row r="721" spans="1:16" x14ac:dyDescent="0.25">
      <c r="A721" s="333">
        <v>43374</v>
      </c>
      <c r="B721" s="334">
        <v>180176241</v>
      </c>
      <c r="C721" s="335">
        <v>5</v>
      </c>
      <c r="D721" s="336">
        <v>528325</v>
      </c>
      <c r="E721" s="337"/>
      <c r="F721" s="335"/>
      <c r="G721" s="336"/>
      <c r="H721" s="337"/>
      <c r="I721" s="338"/>
      <c r="J721" s="363"/>
      <c r="K721" s="328"/>
      <c r="L721" s="328"/>
      <c r="M721" s="328"/>
      <c r="N721" s="328"/>
      <c r="O721" s="366"/>
      <c r="P721" s="366"/>
    </row>
    <row r="722" spans="1:16" x14ac:dyDescent="0.25">
      <c r="A722" s="333">
        <v>43374</v>
      </c>
      <c r="B722" s="334">
        <v>180176248</v>
      </c>
      <c r="C722" s="335">
        <v>4</v>
      </c>
      <c r="D722" s="336">
        <v>291463</v>
      </c>
      <c r="E722" s="337"/>
      <c r="F722" s="335"/>
      <c r="G722" s="336"/>
      <c r="H722" s="337"/>
      <c r="I722" s="338">
        <v>899675</v>
      </c>
      <c r="J722" s="363" t="s">
        <v>17</v>
      </c>
      <c r="K722" s="328"/>
      <c r="L722" s="328"/>
      <c r="M722" s="328"/>
      <c r="N722" s="328"/>
      <c r="O722" s="366"/>
      <c r="P722" s="366"/>
    </row>
    <row r="723" spans="1:16" x14ac:dyDescent="0.25">
      <c r="A723" s="333">
        <v>43375</v>
      </c>
      <c r="B723" s="334">
        <v>180176281</v>
      </c>
      <c r="C723" s="335">
        <v>1</v>
      </c>
      <c r="D723" s="336">
        <v>122150</v>
      </c>
      <c r="E723" s="337"/>
      <c r="F723" s="335"/>
      <c r="G723" s="336"/>
      <c r="H723" s="337"/>
      <c r="I723" s="338"/>
      <c r="J723" s="363"/>
      <c r="K723" s="328"/>
      <c r="L723" s="328"/>
      <c r="M723" s="328"/>
      <c r="N723" s="328"/>
      <c r="O723" s="366"/>
      <c r="P723" s="366"/>
    </row>
    <row r="724" spans="1:16" x14ac:dyDescent="0.25">
      <c r="A724" s="333">
        <v>43375</v>
      </c>
      <c r="B724" s="334">
        <v>180176307</v>
      </c>
      <c r="C724" s="335">
        <v>2</v>
      </c>
      <c r="D724" s="336">
        <v>198800</v>
      </c>
      <c r="E724" s="337"/>
      <c r="F724" s="335"/>
      <c r="G724" s="336"/>
      <c r="H724" s="337"/>
      <c r="I724" s="338"/>
      <c r="J724" s="363"/>
      <c r="K724" s="328"/>
      <c r="L724" s="328"/>
      <c r="M724" s="328"/>
      <c r="N724" s="328"/>
      <c r="O724" s="366"/>
      <c r="P724" s="366"/>
    </row>
    <row r="725" spans="1:16" x14ac:dyDescent="0.25">
      <c r="A725" s="333">
        <v>43375</v>
      </c>
      <c r="B725" s="334">
        <v>180176342</v>
      </c>
      <c r="C725" s="335">
        <v>3</v>
      </c>
      <c r="D725" s="336">
        <v>258300</v>
      </c>
      <c r="E725" s="337"/>
      <c r="F725" s="335"/>
      <c r="G725" s="336"/>
      <c r="H725" s="337"/>
      <c r="I725" s="338">
        <v>579250</v>
      </c>
      <c r="J725" s="363" t="s">
        <v>17</v>
      </c>
      <c r="K725" s="328"/>
      <c r="L725" s="328"/>
      <c r="M725" s="328"/>
      <c r="N725" s="328"/>
      <c r="O725" s="366"/>
      <c r="P725" s="366"/>
    </row>
    <row r="726" spans="1:16" x14ac:dyDescent="0.25">
      <c r="A726" s="333">
        <v>43376</v>
      </c>
      <c r="B726" s="334"/>
      <c r="C726" s="335"/>
      <c r="D726" s="336"/>
      <c r="E726" s="337">
        <v>180045548</v>
      </c>
      <c r="F726" s="335">
        <v>4</v>
      </c>
      <c r="G726" s="336">
        <v>320075</v>
      </c>
      <c r="H726" s="337"/>
      <c r="I726" s="338"/>
      <c r="J726" s="363"/>
      <c r="K726" s="328"/>
      <c r="L726" s="328"/>
      <c r="M726" s="328"/>
      <c r="N726" s="328"/>
      <c r="O726" s="366"/>
      <c r="P726" s="366"/>
    </row>
    <row r="727" spans="1:16" x14ac:dyDescent="0.25">
      <c r="A727" s="333">
        <v>43377</v>
      </c>
      <c r="B727" s="334">
        <v>180176445</v>
      </c>
      <c r="C727" s="335">
        <v>3</v>
      </c>
      <c r="D727" s="336">
        <v>334600</v>
      </c>
      <c r="E727" s="337">
        <v>180045557</v>
      </c>
      <c r="F727" s="335">
        <v>5</v>
      </c>
      <c r="G727" s="336">
        <v>479238</v>
      </c>
      <c r="H727" s="337"/>
      <c r="I727" s="338"/>
      <c r="J727" s="363"/>
      <c r="K727" s="328"/>
      <c r="L727" s="328"/>
      <c r="M727" s="328"/>
      <c r="N727" s="328"/>
      <c r="O727" s="366"/>
      <c r="P727" s="366"/>
    </row>
    <row r="728" spans="1:16" x14ac:dyDescent="0.25">
      <c r="A728" s="333">
        <v>43377</v>
      </c>
      <c r="B728" s="334">
        <v>180176507</v>
      </c>
      <c r="C728" s="335">
        <v>5</v>
      </c>
      <c r="D728" s="336">
        <v>444413</v>
      </c>
      <c r="E728" s="337"/>
      <c r="F728" s="335"/>
      <c r="G728" s="336"/>
      <c r="H728" s="337"/>
      <c r="I728" s="338"/>
      <c r="J728" s="363"/>
      <c r="K728" s="328"/>
      <c r="L728" s="328"/>
      <c r="M728" s="328"/>
      <c r="N728" s="328"/>
      <c r="O728" s="366"/>
      <c r="P728" s="366"/>
    </row>
    <row r="729" spans="1:16" x14ac:dyDescent="0.25">
      <c r="A729" s="333">
        <v>43378</v>
      </c>
      <c r="B729" s="334">
        <v>180176532</v>
      </c>
      <c r="C729" s="335">
        <v>1</v>
      </c>
      <c r="D729" s="336">
        <v>107188</v>
      </c>
      <c r="E729" s="337">
        <v>180045575</v>
      </c>
      <c r="F729" s="335">
        <v>1</v>
      </c>
      <c r="G729" s="336">
        <v>59588</v>
      </c>
      <c r="H729" s="337"/>
      <c r="I729" s="338">
        <v>27300</v>
      </c>
      <c r="J729" s="363" t="s">
        <v>17</v>
      </c>
      <c r="K729" s="328"/>
      <c r="L729" s="328"/>
      <c r="M729" s="328"/>
      <c r="N729" s="328"/>
      <c r="O729" s="366"/>
      <c r="P729" s="366"/>
    </row>
    <row r="730" spans="1:16" x14ac:dyDescent="0.25">
      <c r="A730" s="339">
        <v>43379</v>
      </c>
      <c r="B730" s="340"/>
      <c r="C730" s="341"/>
      <c r="D730" s="342"/>
      <c r="E730" s="343">
        <v>180045593</v>
      </c>
      <c r="F730" s="341">
        <v>5</v>
      </c>
      <c r="G730" s="342">
        <v>499363</v>
      </c>
      <c r="H730" s="343"/>
      <c r="I730" s="344"/>
      <c r="J730" s="364"/>
      <c r="K730" s="328"/>
      <c r="L730" s="328"/>
      <c r="M730" s="328"/>
      <c r="N730" s="328"/>
      <c r="O730" s="366"/>
      <c r="P730" s="366"/>
    </row>
    <row r="731" spans="1:16" x14ac:dyDescent="0.25">
      <c r="A731" s="339">
        <v>43381</v>
      </c>
      <c r="B731" s="340">
        <v>180176809</v>
      </c>
      <c r="C731" s="341">
        <v>1</v>
      </c>
      <c r="D731" s="342">
        <v>118338</v>
      </c>
      <c r="E731" s="343">
        <v>180045625</v>
      </c>
      <c r="F731" s="341">
        <v>5</v>
      </c>
      <c r="G731" s="342">
        <v>490438</v>
      </c>
      <c r="H731" s="343"/>
      <c r="I731" s="344"/>
      <c r="J731" s="364"/>
      <c r="K731" s="328"/>
      <c r="L731" s="328"/>
      <c r="M731" s="328"/>
      <c r="N731" s="328"/>
      <c r="O731" s="366"/>
      <c r="P731" s="366"/>
    </row>
    <row r="732" spans="1:16" x14ac:dyDescent="0.25">
      <c r="A732" s="339">
        <v>43382</v>
      </c>
      <c r="B732" s="340">
        <v>180176896</v>
      </c>
      <c r="C732" s="341">
        <v>1</v>
      </c>
      <c r="D732" s="342">
        <v>87150</v>
      </c>
      <c r="E732" s="343">
        <v>180045642</v>
      </c>
      <c r="F732" s="341">
        <v>2</v>
      </c>
      <c r="G732" s="342">
        <v>171938</v>
      </c>
      <c r="H732" s="343"/>
      <c r="I732" s="344"/>
      <c r="J732" s="364"/>
      <c r="K732" s="328"/>
      <c r="L732" s="328"/>
      <c r="M732" s="328"/>
      <c r="N732" s="328"/>
      <c r="O732" s="366"/>
      <c r="P732" s="366"/>
    </row>
    <row r="733" spans="1:16" x14ac:dyDescent="0.25">
      <c r="A733" s="339">
        <v>43385</v>
      </c>
      <c r="B733" s="340"/>
      <c r="C733" s="341"/>
      <c r="D733" s="342"/>
      <c r="E733" s="343">
        <v>180045683</v>
      </c>
      <c r="F733" s="341">
        <v>1</v>
      </c>
      <c r="G733" s="342">
        <v>144550</v>
      </c>
      <c r="H733" s="343"/>
      <c r="I733" s="344"/>
      <c r="J733" s="364"/>
      <c r="K733" s="328"/>
      <c r="L733" s="328"/>
      <c r="M733" s="328"/>
      <c r="N733" s="328"/>
      <c r="O733" s="366"/>
      <c r="P733" s="366"/>
    </row>
    <row r="734" spans="1:16" x14ac:dyDescent="0.25">
      <c r="A734" s="339">
        <v>43389</v>
      </c>
      <c r="B734" s="340"/>
      <c r="C734" s="341"/>
      <c r="D734" s="342"/>
      <c r="E734" s="343">
        <v>180045742</v>
      </c>
      <c r="F734" s="341">
        <v>1</v>
      </c>
      <c r="G734" s="342">
        <v>102550</v>
      </c>
      <c r="H734" s="343"/>
      <c r="I734" s="344"/>
      <c r="J734" s="364"/>
      <c r="K734" s="328"/>
      <c r="L734" s="328"/>
      <c r="M734" s="328"/>
      <c r="N734" s="328"/>
      <c r="O734" s="366"/>
      <c r="P734" s="366"/>
    </row>
    <row r="735" spans="1:16" x14ac:dyDescent="0.25">
      <c r="A735" s="339">
        <v>43390</v>
      </c>
      <c r="B735" s="340">
        <v>180177463</v>
      </c>
      <c r="C735" s="341">
        <v>1</v>
      </c>
      <c r="D735" s="342">
        <v>120050</v>
      </c>
      <c r="E735" s="343"/>
      <c r="F735" s="341"/>
      <c r="G735" s="342"/>
      <c r="H735" s="343"/>
      <c r="I735" s="344"/>
      <c r="J735" s="364"/>
      <c r="K735" s="328"/>
      <c r="L735" s="328"/>
      <c r="M735" s="328"/>
      <c r="N735" s="328"/>
      <c r="O735" s="366"/>
      <c r="P735" s="366"/>
    </row>
    <row r="736" spans="1:16" x14ac:dyDescent="0.25">
      <c r="A736" s="339">
        <v>43417</v>
      </c>
      <c r="B736" s="340">
        <v>180179495</v>
      </c>
      <c r="C736" s="341">
        <v>1</v>
      </c>
      <c r="D736" s="342">
        <v>141838</v>
      </c>
      <c r="E736" s="343"/>
      <c r="F736" s="341"/>
      <c r="G736" s="342"/>
      <c r="H736" s="343"/>
      <c r="I736" s="344"/>
      <c r="J736" s="364"/>
      <c r="K736" s="328"/>
      <c r="L736" s="328"/>
      <c r="M736" s="328"/>
      <c r="N736" s="328"/>
      <c r="O736" s="366"/>
      <c r="P736" s="366"/>
    </row>
    <row r="737" spans="1:16" x14ac:dyDescent="0.25">
      <c r="A737" s="339">
        <v>43417</v>
      </c>
      <c r="B737" s="340">
        <v>180179517</v>
      </c>
      <c r="C737" s="341">
        <v>1</v>
      </c>
      <c r="D737" s="342">
        <v>80500</v>
      </c>
      <c r="E737" s="343"/>
      <c r="F737" s="341"/>
      <c r="G737" s="342"/>
      <c r="H737" s="343"/>
      <c r="I737" s="344"/>
      <c r="J737" s="364"/>
      <c r="K737" s="328"/>
      <c r="L737" s="328"/>
      <c r="M737" s="328"/>
      <c r="N737" s="328"/>
      <c r="O737" s="366"/>
      <c r="P737" s="366"/>
    </row>
    <row r="738" spans="1:16" x14ac:dyDescent="0.25">
      <c r="A738" s="339">
        <v>43424</v>
      </c>
      <c r="B738" s="340"/>
      <c r="C738" s="341"/>
      <c r="D738" s="342"/>
      <c r="E738" s="343">
        <v>180046230</v>
      </c>
      <c r="F738" s="341">
        <v>1</v>
      </c>
      <c r="G738" s="342">
        <v>119963</v>
      </c>
      <c r="H738" s="343"/>
      <c r="I738" s="344"/>
      <c r="J738" s="364"/>
      <c r="K738" s="328"/>
      <c r="L738" s="328"/>
      <c r="M738" s="328"/>
      <c r="N738" s="328"/>
      <c r="O738" s="366"/>
      <c r="P738" s="366"/>
    </row>
    <row r="739" spans="1:16" x14ac:dyDescent="0.25">
      <c r="A739" s="339"/>
      <c r="B739" s="340"/>
      <c r="C739" s="341"/>
      <c r="D739" s="342"/>
      <c r="E739" s="343"/>
      <c r="F739" s="341"/>
      <c r="G739" s="342"/>
      <c r="H739" s="343"/>
      <c r="I739" s="344"/>
      <c r="J739" s="364"/>
      <c r="K739" s="328"/>
      <c r="L739" s="328"/>
      <c r="M739" s="328"/>
      <c r="N739" s="328"/>
      <c r="O739" s="366"/>
      <c r="P739" s="366"/>
    </row>
    <row r="740" spans="1:16" x14ac:dyDescent="0.25">
      <c r="A740" s="339"/>
      <c r="B740" s="340"/>
      <c r="C740" s="341"/>
      <c r="D740" s="342"/>
      <c r="E740" s="343"/>
      <c r="F740" s="341"/>
      <c r="G740" s="342"/>
      <c r="H740" s="343"/>
      <c r="I740" s="344"/>
      <c r="J740" s="364"/>
      <c r="K740" s="328"/>
      <c r="L740" s="328"/>
      <c r="M740" s="328"/>
      <c r="N740" s="328"/>
      <c r="O740" s="366"/>
      <c r="P740" s="366"/>
    </row>
    <row r="741" spans="1:16" x14ac:dyDescent="0.25">
      <c r="A741" s="339"/>
      <c r="B741" s="340"/>
      <c r="C741" s="341"/>
      <c r="D741" s="342"/>
      <c r="E741" s="343"/>
      <c r="F741" s="341"/>
      <c r="G741" s="342"/>
      <c r="H741" s="343"/>
      <c r="I741" s="344"/>
      <c r="J741" s="364"/>
      <c r="K741" s="328"/>
      <c r="L741" s="328"/>
      <c r="M741" s="328"/>
      <c r="N741" s="328"/>
      <c r="O741" s="366"/>
      <c r="P741" s="366"/>
    </row>
    <row r="742" spans="1:16" x14ac:dyDescent="0.25">
      <c r="A742" s="345"/>
      <c r="B742" s="346"/>
      <c r="C742" s="347"/>
      <c r="D742" s="342"/>
      <c r="E742" s="348"/>
      <c r="F742" s="347"/>
      <c r="G742" s="349"/>
      <c r="H742" s="348"/>
      <c r="I742" s="350"/>
      <c r="J742" s="349"/>
      <c r="K742" s="328"/>
      <c r="L742" s="328"/>
      <c r="M742" s="328"/>
      <c r="N742" s="328"/>
      <c r="O742" s="366"/>
      <c r="P742" s="366"/>
    </row>
    <row r="743" spans="1:16" x14ac:dyDescent="0.25">
      <c r="A743" s="345"/>
      <c r="B743" s="351" t="s">
        <v>11</v>
      </c>
      <c r="C743" s="352">
        <f>SUM(C7:C742)</f>
        <v>4974</v>
      </c>
      <c r="D743" s="353">
        <f>SUM(D7:D742)</f>
        <v>492948012</v>
      </c>
      <c r="E743" s="351" t="s">
        <v>11</v>
      </c>
      <c r="F743" s="352">
        <f>SUM(F7:F742)</f>
        <v>1308</v>
      </c>
      <c r="G743" s="353">
        <f>SUM(G7:G742)</f>
        <v>133724638</v>
      </c>
      <c r="H743" s="353">
        <f>SUM(H7:H742)</f>
        <v>0</v>
      </c>
      <c r="I743" s="352">
        <f>SUM(I7:I742)</f>
        <v>360204296</v>
      </c>
      <c r="J743" s="354"/>
      <c r="K743" s="328"/>
      <c r="L743" s="328"/>
      <c r="M743" s="328"/>
      <c r="N743" s="328"/>
      <c r="O743" s="366"/>
      <c r="P743" s="366"/>
    </row>
    <row r="744" spans="1:16" x14ac:dyDescent="0.25">
      <c r="A744" s="345"/>
      <c r="B744" s="351"/>
      <c r="C744" s="352"/>
      <c r="D744" s="353"/>
      <c r="E744" s="351"/>
      <c r="F744" s="352"/>
      <c r="G744" s="354"/>
      <c r="H744" s="346"/>
      <c r="I744" s="347"/>
      <c r="J744" s="354"/>
      <c r="K744" s="328"/>
      <c r="L744" s="328"/>
      <c r="M744" s="328"/>
      <c r="N744" s="328"/>
      <c r="O744" s="366"/>
      <c r="P744" s="366"/>
    </row>
    <row r="745" spans="1:16" x14ac:dyDescent="0.25">
      <c r="A745" s="345"/>
      <c r="B745" s="355"/>
      <c r="C745" s="347"/>
      <c r="D745" s="349"/>
      <c r="E745" s="351"/>
      <c r="F745" s="347"/>
      <c r="G745" s="424" t="s">
        <v>12</v>
      </c>
      <c r="H745" s="424"/>
      <c r="I745" s="350"/>
      <c r="J745" s="356">
        <f>SUM(D7:D742)</f>
        <v>492948012</v>
      </c>
      <c r="K745" s="328"/>
      <c r="L745" s="328"/>
      <c r="M745" s="328"/>
      <c r="N745" s="328"/>
      <c r="O745" s="366"/>
      <c r="P745" s="366"/>
    </row>
    <row r="746" spans="1:16" x14ac:dyDescent="0.25">
      <c r="A746" s="357"/>
      <c r="B746" s="346"/>
      <c r="C746" s="347"/>
      <c r="D746" s="349"/>
      <c r="E746" s="348"/>
      <c r="F746" s="347"/>
      <c r="G746" s="424" t="s">
        <v>13</v>
      </c>
      <c r="H746" s="424"/>
      <c r="I746" s="350"/>
      <c r="J746" s="356">
        <f>SUM(G7:G742)</f>
        <v>133724638</v>
      </c>
      <c r="K746" s="328"/>
      <c r="L746" s="328"/>
      <c r="M746" s="328"/>
      <c r="N746" s="328"/>
      <c r="O746" s="366"/>
      <c r="P746" s="366"/>
    </row>
    <row r="747" spans="1:16" x14ac:dyDescent="0.25">
      <c r="A747" s="345"/>
      <c r="B747" s="348"/>
      <c r="C747" s="347"/>
      <c r="D747" s="349"/>
      <c r="E747" s="348"/>
      <c r="F747" s="347"/>
      <c r="G747" s="424" t="s">
        <v>14</v>
      </c>
      <c r="H747" s="424"/>
      <c r="I747" s="358"/>
      <c r="J747" s="359">
        <f>J745-J746</f>
        <v>359223374</v>
      </c>
      <c r="K747" s="328"/>
      <c r="L747" s="328"/>
      <c r="M747" s="328"/>
      <c r="N747" s="328"/>
      <c r="O747" s="366"/>
      <c r="P747" s="366"/>
    </row>
    <row r="748" spans="1:16" x14ac:dyDescent="0.25">
      <c r="A748" s="360"/>
      <c r="B748" s="361"/>
      <c r="C748" s="347"/>
      <c r="D748" s="362"/>
      <c r="E748" s="348"/>
      <c r="F748" s="347"/>
      <c r="G748" s="424" t="s">
        <v>15</v>
      </c>
      <c r="H748" s="424"/>
      <c r="I748" s="350"/>
      <c r="J748" s="356">
        <f>SUM(H7:H742)</f>
        <v>0</v>
      </c>
      <c r="K748" s="328"/>
      <c r="L748" s="328"/>
      <c r="M748" s="328"/>
      <c r="N748" s="328"/>
      <c r="O748" s="366"/>
      <c r="P748" s="366"/>
    </row>
    <row r="749" spans="1:16" x14ac:dyDescent="0.25">
      <c r="A749" s="345"/>
      <c r="B749" s="361"/>
      <c r="C749" s="347"/>
      <c r="D749" s="362"/>
      <c r="E749" s="348"/>
      <c r="F749" s="347"/>
      <c r="G749" s="424" t="s">
        <v>16</v>
      </c>
      <c r="H749" s="424"/>
      <c r="I749" s="350"/>
      <c r="J749" s="356">
        <f>J747+J748</f>
        <v>359223374</v>
      </c>
      <c r="K749" s="328"/>
      <c r="L749" s="328"/>
      <c r="M749" s="328"/>
      <c r="N749" s="328"/>
      <c r="O749" s="366"/>
      <c r="P749" s="366"/>
    </row>
    <row r="750" spans="1:16" x14ac:dyDescent="0.25">
      <c r="A750" s="345"/>
      <c r="B750" s="361"/>
      <c r="C750" s="347"/>
      <c r="D750" s="362"/>
      <c r="E750" s="348"/>
      <c r="F750" s="347"/>
      <c r="G750" s="424" t="s">
        <v>5</v>
      </c>
      <c r="H750" s="424"/>
      <c r="I750" s="350"/>
      <c r="J750" s="356">
        <f>SUM(I7:I742)</f>
        <v>360204296</v>
      </c>
      <c r="K750" s="328"/>
      <c r="L750" s="328"/>
      <c r="M750" s="328"/>
      <c r="N750" s="328"/>
      <c r="O750" s="366"/>
      <c r="P750" s="366"/>
    </row>
    <row r="751" spans="1:16" x14ac:dyDescent="0.25">
      <c r="A751" s="345"/>
      <c r="B751" s="361"/>
      <c r="C751" s="347"/>
      <c r="D751" s="362"/>
      <c r="E751" s="348"/>
      <c r="F751" s="347"/>
      <c r="G751" s="424" t="s">
        <v>31</v>
      </c>
      <c r="H751" s="424"/>
      <c r="I751" s="347" t="str">
        <f>IF(J751&gt;0,"SALDO",IF(J751&lt;0,"PIUTANG",IF(J751=0,"LUNAS")))</f>
        <v>SALDO</v>
      </c>
      <c r="J751" s="356">
        <f>J750-J749</f>
        <v>980922</v>
      </c>
      <c r="K751" s="328"/>
      <c r="L751" s="328"/>
      <c r="M751" s="328"/>
      <c r="N751" s="328"/>
      <c r="O751" s="366"/>
      <c r="P751" s="366"/>
    </row>
    <row r="752" spans="1:16" x14ac:dyDescent="0.25">
      <c r="A752" s="345"/>
      <c r="K752" s="328"/>
      <c r="L752" s="328"/>
      <c r="M752" s="328"/>
      <c r="N752" s="328"/>
      <c r="O752" s="366"/>
      <c r="P752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08" t="s">
        <v>22</v>
      </c>
      <c r="G1" s="408"/>
      <c r="H1" s="40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08" t="s">
        <v>21</v>
      </c>
      <c r="G2" s="408"/>
      <c r="H2" s="40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52" t="s">
        <v>5</v>
      </c>
      <c r="J6" s="413" t="s">
        <v>6</v>
      </c>
      <c r="L6" s="219"/>
      <c r="M6" s="219"/>
      <c r="N6" s="219"/>
      <c r="O6" s="219"/>
      <c r="P6" s="219"/>
      <c r="Q6" s="219"/>
    </row>
    <row r="7" spans="1:17" x14ac:dyDescent="0.25">
      <c r="A7" s="41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1"/>
      <c r="I7" s="452"/>
      <c r="J7" s="413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7" t="s">
        <v>12</v>
      </c>
      <c r="H32" s="407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7" t="s">
        <v>13</v>
      </c>
      <c r="H33" s="407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07" t="s">
        <v>14</v>
      </c>
      <c r="H34" s="407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07" t="s">
        <v>15</v>
      </c>
      <c r="H35" s="40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7" t="s">
        <v>16</v>
      </c>
      <c r="H36" s="407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07" t="s">
        <v>5</v>
      </c>
      <c r="H37" s="407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07" t="s">
        <v>31</v>
      </c>
      <c r="H38" s="407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08" t="s">
        <v>22</v>
      </c>
      <c r="G1" s="408"/>
      <c r="H1" s="40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08" t="s">
        <v>21</v>
      </c>
      <c r="G2" s="408"/>
      <c r="H2" s="408"/>
      <c r="I2" s="21">
        <f>J72*-1</f>
        <v>0</v>
      </c>
    </row>
    <row r="4" spans="1:10" ht="19.5" x14ac:dyDescent="0.25">
      <c r="A4" s="409"/>
      <c r="B4" s="409"/>
      <c r="C4" s="409"/>
      <c r="D4" s="409"/>
      <c r="E4" s="409"/>
      <c r="F4" s="409"/>
      <c r="G4" s="409"/>
      <c r="H4" s="409"/>
      <c r="I4" s="409"/>
      <c r="J4" s="409"/>
    </row>
    <row r="5" spans="1:10" x14ac:dyDescent="0.25">
      <c r="A5" s="410" t="s">
        <v>2</v>
      </c>
      <c r="B5" s="411" t="s">
        <v>3</v>
      </c>
      <c r="C5" s="411"/>
      <c r="D5" s="411"/>
      <c r="E5" s="411"/>
      <c r="F5" s="411"/>
      <c r="G5" s="411"/>
      <c r="H5" s="477" t="s">
        <v>4</v>
      </c>
      <c r="I5" s="475" t="s">
        <v>5</v>
      </c>
      <c r="J5" s="476" t="s">
        <v>6</v>
      </c>
    </row>
    <row r="6" spans="1:10" x14ac:dyDescent="0.25">
      <c r="A6" s="41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8"/>
      <c r="I6" s="475"/>
      <c r="J6" s="476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2" t="s">
        <v>12</v>
      </c>
      <c r="H66" s="472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2" t="s">
        <v>13</v>
      </c>
      <c r="H67" s="472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2" t="s">
        <v>14</v>
      </c>
      <c r="H68" s="472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2" t="s">
        <v>15</v>
      </c>
      <c r="H69" s="472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2" t="s">
        <v>16</v>
      </c>
      <c r="H70" s="472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2" t="s">
        <v>5</v>
      </c>
      <c r="H71" s="472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2" t="s">
        <v>31</v>
      </c>
      <c r="H72" s="472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08" t="s">
        <v>22</v>
      </c>
      <c r="G1" s="408"/>
      <c r="H1" s="408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J40*-1</f>
        <v>0</v>
      </c>
      <c r="J2" s="20"/>
    </row>
    <row r="4" spans="1:15" ht="19.5" x14ac:dyDescent="0.25">
      <c r="A4" s="441"/>
      <c r="B4" s="441"/>
      <c r="C4" s="441"/>
      <c r="D4" s="441"/>
      <c r="E4" s="441"/>
      <c r="F4" s="441"/>
      <c r="G4" s="441"/>
      <c r="H4" s="441"/>
      <c r="I4" s="441"/>
      <c r="J4" s="442"/>
    </row>
    <row r="5" spans="1:15" x14ac:dyDescent="0.25">
      <c r="A5" s="443" t="s">
        <v>2</v>
      </c>
      <c r="B5" s="445" t="s">
        <v>3</v>
      </c>
      <c r="C5" s="446"/>
      <c r="D5" s="446"/>
      <c r="E5" s="446"/>
      <c r="F5" s="446"/>
      <c r="G5" s="447"/>
      <c r="H5" s="448" t="s">
        <v>4</v>
      </c>
      <c r="I5" s="450" t="s">
        <v>5</v>
      </c>
      <c r="J5" s="420" t="s">
        <v>6</v>
      </c>
    </row>
    <row r="6" spans="1:15" x14ac:dyDescent="0.25">
      <c r="A6" s="444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49"/>
      <c r="I6" s="451"/>
      <c r="J6" s="421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07" t="s">
        <v>12</v>
      </c>
      <c r="H34" s="407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07" t="s">
        <v>13</v>
      </c>
      <c r="H35" s="407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07" t="s">
        <v>14</v>
      </c>
      <c r="H36" s="407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07" t="s">
        <v>15</v>
      </c>
      <c r="H37" s="407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07" t="s">
        <v>16</v>
      </c>
      <c r="H38" s="407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07" t="s">
        <v>5</v>
      </c>
      <c r="H39" s="407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07" t="s">
        <v>31</v>
      </c>
      <c r="H40" s="407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08" t="s">
        <v>22</v>
      </c>
      <c r="G1" s="408"/>
      <c r="H1" s="40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08" t="s">
        <v>21</v>
      </c>
      <c r="G2" s="408"/>
      <c r="H2" s="408"/>
      <c r="I2" s="21">
        <f>J71*-1</f>
        <v>12110891</v>
      </c>
    </row>
    <row r="4" spans="1:10" ht="19.5" x14ac:dyDescent="0.25">
      <c r="A4" s="409"/>
      <c r="B4" s="409"/>
      <c r="C4" s="409"/>
      <c r="D4" s="409"/>
      <c r="E4" s="409"/>
      <c r="F4" s="409"/>
      <c r="G4" s="409"/>
      <c r="H4" s="409"/>
      <c r="I4" s="409"/>
      <c r="J4" s="409"/>
    </row>
    <row r="5" spans="1:10" x14ac:dyDescent="0.25">
      <c r="A5" s="410" t="s">
        <v>2</v>
      </c>
      <c r="B5" s="411" t="s">
        <v>3</v>
      </c>
      <c r="C5" s="411"/>
      <c r="D5" s="411"/>
      <c r="E5" s="411"/>
      <c r="F5" s="411"/>
      <c r="G5" s="411"/>
      <c r="H5" s="477" t="s">
        <v>4</v>
      </c>
      <c r="I5" s="475" t="s">
        <v>5</v>
      </c>
      <c r="J5" s="476" t="s">
        <v>6</v>
      </c>
    </row>
    <row r="6" spans="1:10" x14ac:dyDescent="0.25">
      <c r="A6" s="41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8"/>
      <c r="I6" s="475"/>
      <c r="J6" s="476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2" t="s">
        <v>12</v>
      </c>
      <c r="H65" s="472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2" t="s">
        <v>13</v>
      </c>
      <c r="H66" s="472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2" t="s">
        <v>14</v>
      </c>
      <c r="H67" s="472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2" t="s">
        <v>15</v>
      </c>
      <c r="H68" s="472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2" t="s">
        <v>16</v>
      </c>
      <c r="H69" s="472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2" t="s">
        <v>5</v>
      </c>
      <c r="H70" s="472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2" t="s">
        <v>31</v>
      </c>
      <c r="H71" s="472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66" activePane="bottomLeft" state="frozen"/>
      <selection pane="bottomLeft" activeCell="B78" sqref="B78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198</v>
      </c>
      <c r="D1" s="324"/>
      <c r="E1" s="324"/>
      <c r="F1" s="425" t="s">
        <v>22</v>
      </c>
      <c r="G1" s="425"/>
      <c r="H1" s="425"/>
      <c r="I1" s="326" t="s">
        <v>26</v>
      </c>
      <c r="J1" s="324"/>
      <c r="L1" s="327">
        <f>SUM(D630:D630)</f>
        <v>0</v>
      </c>
      <c r="O1" s="233" t="s">
        <v>196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5" t="s">
        <v>21</v>
      </c>
      <c r="G2" s="425"/>
      <c r="H2" s="425"/>
      <c r="I2" s="326">
        <f>J656*-1</f>
        <v>-6360</v>
      </c>
      <c r="J2" s="324"/>
      <c r="L2" s="327">
        <f>SUM(G630:G630)</f>
        <v>0</v>
      </c>
      <c r="O2" s="233" t="s">
        <v>197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426"/>
      <c r="B4" s="427"/>
      <c r="C4" s="427"/>
      <c r="D4" s="427"/>
      <c r="E4" s="427"/>
      <c r="F4" s="427"/>
      <c r="G4" s="427"/>
      <c r="H4" s="427"/>
      <c r="I4" s="427"/>
      <c r="J4" s="428"/>
    </row>
    <row r="5" spans="1:16" x14ac:dyDescent="0.25">
      <c r="A5" s="429" t="s">
        <v>2</v>
      </c>
      <c r="B5" s="431" t="s">
        <v>3</v>
      </c>
      <c r="C5" s="432"/>
      <c r="D5" s="432"/>
      <c r="E5" s="432"/>
      <c r="F5" s="432"/>
      <c r="G5" s="433"/>
      <c r="H5" s="434" t="s">
        <v>4</v>
      </c>
      <c r="I5" s="436" t="s">
        <v>5</v>
      </c>
      <c r="J5" s="438" t="s">
        <v>6</v>
      </c>
    </row>
    <row r="6" spans="1:16" x14ac:dyDescent="0.25">
      <c r="A6" s="43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5"/>
      <c r="I6" s="437"/>
      <c r="J6" s="439"/>
    </row>
    <row r="7" spans="1:16" x14ac:dyDescent="0.25">
      <c r="A7" s="390">
        <v>43325</v>
      </c>
      <c r="B7" s="391">
        <v>18000001</v>
      </c>
      <c r="C7" s="392">
        <v>4</v>
      </c>
      <c r="D7" s="393">
        <v>233595</v>
      </c>
      <c r="E7" s="394"/>
      <c r="F7" s="392"/>
      <c r="G7" s="393"/>
      <c r="H7" s="394"/>
      <c r="I7" s="395"/>
      <c r="J7" s="393"/>
      <c r="K7" s="328"/>
      <c r="L7" s="328"/>
      <c r="M7" s="328"/>
      <c r="N7" s="328"/>
      <c r="O7" s="366"/>
      <c r="P7" s="366"/>
    </row>
    <row r="8" spans="1:16" x14ac:dyDescent="0.25">
      <c r="A8" s="390">
        <v>43325</v>
      </c>
      <c r="B8" s="391">
        <v>18000002</v>
      </c>
      <c r="C8" s="392">
        <v>3</v>
      </c>
      <c r="D8" s="393">
        <v>192960</v>
      </c>
      <c r="E8" s="394"/>
      <c r="F8" s="392"/>
      <c r="G8" s="393"/>
      <c r="H8" s="394"/>
      <c r="I8" s="395"/>
      <c r="J8" s="393"/>
      <c r="K8" s="328"/>
      <c r="L8" s="328"/>
      <c r="M8" s="328"/>
      <c r="N8" s="328"/>
      <c r="O8" s="366"/>
      <c r="P8" s="366"/>
    </row>
    <row r="9" spans="1:16" x14ac:dyDescent="0.25">
      <c r="A9" s="390">
        <v>43326</v>
      </c>
      <c r="B9" s="391">
        <v>18000003</v>
      </c>
      <c r="C9" s="392">
        <v>7</v>
      </c>
      <c r="D9" s="393">
        <v>382365</v>
      </c>
      <c r="E9" s="394"/>
      <c r="F9" s="392"/>
      <c r="G9" s="393"/>
      <c r="H9" s="394"/>
      <c r="I9" s="395"/>
      <c r="J9" s="393"/>
      <c r="K9" s="328"/>
      <c r="L9" s="328"/>
      <c r="M9" s="328"/>
      <c r="N9" s="328"/>
      <c r="O9" s="366"/>
      <c r="P9" s="366"/>
    </row>
    <row r="10" spans="1:16" x14ac:dyDescent="0.25">
      <c r="A10" s="390">
        <v>43327</v>
      </c>
      <c r="B10" s="391">
        <v>18000004</v>
      </c>
      <c r="C10" s="392">
        <v>2</v>
      </c>
      <c r="D10" s="393">
        <v>108720</v>
      </c>
      <c r="E10" s="394"/>
      <c r="F10" s="392"/>
      <c r="G10" s="393"/>
      <c r="H10" s="394"/>
      <c r="I10" s="395"/>
      <c r="J10" s="393"/>
      <c r="K10" s="328"/>
      <c r="L10" s="328"/>
      <c r="M10" s="328"/>
      <c r="N10" s="328"/>
      <c r="O10" s="366"/>
      <c r="P10" s="366"/>
    </row>
    <row r="11" spans="1:16" x14ac:dyDescent="0.25">
      <c r="A11" s="390">
        <v>43328</v>
      </c>
      <c r="B11" s="391">
        <v>18000005</v>
      </c>
      <c r="C11" s="392">
        <v>8</v>
      </c>
      <c r="D11" s="393">
        <v>563715</v>
      </c>
      <c r="E11" s="394"/>
      <c r="F11" s="392"/>
      <c r="G11" s="393"/>
      <c r="H11" s="394"/>
      <c r="I11" s="395"/>
      <c r="J11" s="393"/>
      <c r="K11" s="328"/>
      <c r="L11" s="328"/>
      <c r="M11" s="328"/>
      <c r="N11" s="328"/>
      <c r="O11" s="366"/>
      <c r="P11" s="366"/>
    </row>
    <row r="12" spans="1:16" x14ac:dyDescent="0.25">
      <c r="A12" s="390">
        <v>43328</v>
      </c>
      <c r="B12" s="391">
        <v>18000006</v>
      </c>
      <c r="C12" s="392">
        <v>1</v>
      </c>
      <c r="D12" s="393">
        <v>25920</v>
      </c>
      <c r="E12" s="394"/>
      <c r="F12" s="392"/>
      <c r="G12" s="393"/>
      <c r="H12" s="394"/>
      <c r="I12" s="395"/>
      <c r="J12" s="393"/>
      <c r="K12" s="328"/>
      <c r="L12" s="328"/>
      <c r="M12" s="328"/>
      <c r="N12" s="328"/>
      <c r="O12" s="366"/>
      <c r="P12" s="366"/>
    </row>
    <row r="13" spans="1:16" x14ac:dyDescent="0.25">
      <c r="A13" s="390">
        <v>43330</v>
      </c>
      <c r="B13" s="391">
        <v>18000007</v>
      </c>
      <c r="C13" s="392">
        <v>7</v>
      </c>
      <c r="D13" s="393">
        <v>452250</v>
      </c>
      <c r="E13" s="394"/>
      <c r="F13" s="392"/>
      <c r="G13" s="393"/>
      <c r="H13" s="394"/>
      <c r="I13" s="395"/>
      <c r="J13" s="393"/>
      <c r="K13" s="328"/>
      <c r="L13" s="328"/>
      <c r="M13" s="328"/>
      <c r="N13" s="328"/>
      <c r="O13" s="366"/>
      <c r="P13" s="366"/>
    </row>
    <row r="14" spans="1:16" x14ac:dyDescent="0.25">
      <c r="A14" s="390">
        <v>43332</v>
      </c>
      <c r="B14" s="391">
        <v>18000008</v>
      </c>
      <c r="C14" s="392">
        <v>3</v>
      </c>
      <c r="D14" s="393">
        <v>203085</v>
      </c>
      <c r="E14" s="394"/>
      <c r="F14" s="392"/>
      <c r="G14" s="393"/>
      <c r="H14" s="394"/>
      <c r="I14" s="395"/>
      <c r="J14" s="393"/>
      <c r="K14" s="328"/>
      <c r="L14" s="328"/>
      <c r="M14" s="328"/>
      <c r="N14" s="328"/>
      <c r="O14" s="366"/>
      <c r="P14" s="366"/>
    </row>
    <row r="15" spans="1:16" x14ac:dyDescent="0.25">
      <c r="A15" s="390">
        <v>43332</v>
      </c>
      <c r="B15" s="391">
        <v>18000009</v>
      </c>
      <c r="C15" s="392">
        <v>1</v>
      </c>
      <c r="D15" s="393">
        <v>65835</v>
      </c>
      <c r="E15" s="394"/>
      <c r="F15" s="392"/>
      <c r="G15" s="393"/>
      <c r="H15" s="394"/>
      <c r="I15" s="395"/>
      <c r="J15" s="393"/>
      <c r="K15" s="328"/>
      <c r="L15" s="328"/>
      <c r="M15" s="328"/>
      <c r="N15" s="328"/>
      <c r="O15" s="366"/>
      <c r="P15" s="366"/>
    </row>
    <row r="16" spans="1:16" x14ac:dyDescent="0.25">
      <c r="A16" s="390">
        <v>43332</v>
      </c>
      <c r="B16" s="391">
        <v>18000010</v>
      </c>
      <c r="C16" s="392">
        <v>3</v>
      </c>
      <c r="D16" s="393">
        <v>171720</v>
      </c>
      <c r="E16" s="394"/>
      <c r="F16" s="392"/>
      <c r="G16" s="393"/>
      <c r="H16" s="394"/>
      <c r="I16" s="395"/>
      <c r="J16" s="393"/>
      <c r="K16" s="328"/>
      <c r="L16" s="328"/>
      <c r="M16" s="328"/>
      <c r="N16" s="328"/>
      <c r="O16" s="366"/>
      <c r="P16" s="366"/>
    </row>
    <row r="17" spans="1:16" x14ac:dyDescent="0.25">
      <c r="A17" s="390">
        <v>43333</v>
      </c>
      <c r="B17" s="391">
        <v>18000011</v>
      </c>
      <c r="C17" s="392">
        <v>13</v>
      </c>
      <c r="D17" s="393">
        <v>855180</v>
      </c>
      <c r="E17" s="394"/>
      <c r="F17" s="392"/>
      <c r="G17" s="393"/>
      <c r="H17" s="394"/>
      <c r="I17" s="395"/>
      <c r="J17" s="393"/>
      <c r="K17" s="328"/>
      <c r="L17" s="328"/>
      <c r="M17" s="328"/>
      <c r="N17" s="328"/>
      <c r="O17" s="366"/>
      <c r="P17" s="366"/>
    </row>
    <row r="18" spans="1:16" x14ac:dyDescent="0.25">
      <c r="A18" s="382">
        <v>43333</v>
      </c>
      <c r="B18" s="383">
        <v>18000012</v>
      </c>
      <c r="C18" s="384">
        <v>1</v>
      </c>
      <c r="D18" s="385">
        <v>27270</v>
      </c>
      <c r="E18" s="386"/>
      <c r="F18" s="384"/>
      <c r="G18" s="385"/>
      <c r="H18" s="386"/>
      <c r="I18" s="387"/>
      <c r="J18" s="385"/>
      <c r="K18" s="328"/>
      <c r="L18" s="328"/>
      <c r="M18" s="328"/>
      <c r="N18" s="328"/>
      <c r="O18" s="366"/>
      <c r="P18" s="366"/>
    </row>
    <row r="19" spans="1:16" x14ac:dyDescent="0.25">
      <c r="A19" s="382">
        <v>43333</v>
      </c>
      <c r="B19" s="383">
        <v>18000013</v>
      </c>
      <c r="C19" s="384">
        <v>1</v>
      </c>
      <c r="D19" s="385">
        <v>70200</v>
      </c>
      <c r="E19" s="386"/>
      <c r="F19" s="384"/>
      <c r="G19" s="385"/>
      <c r="H19" s="386"/>
      <c r="I19" s="387"/>
      <c r="J19" s="385"/>
      <c r="K19" s="328"/>
      <c r="L19" s="328"/>
      <c r="M19" s="328"/>
      <c r="N19" s="328"/>
      <c r="O19" s="366"/>
      <c r="P19" s="366"/>
    </row>
    <row r="20" spans="1:16" x14ac:dyDescent="0.25">
      <c r="A20" s="382">
        <v>43333</v>
      </c>
      <c r="B20" s="383">
        <v>18000014</v>
      </c>
      <c r="C20" s="384">
        <v>1</v>
      </c>
      <c r="D20" s="385">
        <v>70200</v>
      </c>
      <c r="E20" s="386"/>
      <c r="F20" s="384"/>
      <c r="G20" s="385"/>
      <c r="H20" s="386"/>
      <c r="I20" s="387"/>
      <c r="J20" s="385"/>
      <c r="K20" s="328"/>
      <c r="L20" s="328"/>
      <c r="M20" s="328"/>
      <c r="N20" s="328"/>
      <c r="O20" s="366"/>
      <c r="P20" s="366"/>
    </row>
    <row r="21" spans="1:16" x14ac:dyDescent="0.25">
      <c r="A21" s="382">
        <v>43333</v>
      </c>
      <c r="B21" s="383">
        <v>18000015</v>
      </c>
      <c r="C21" s="384">
        <v>2</v>
      </c>
      <c r="D21" s="385">
        <v>151200</v>
      </c>
      <c r="E21" s="386"/>
      <c r="F21" s="384"/>
      <c r="G21" s="385"/>
      <c r="H21" s="386"/>
      <c r="I21" s="387"/>
      <c r="J21" s="385"/>
      <c r="K21" s="328"/>
      <c r="L21" s="328"/>
      <c r="M21" s="328"/>
      <c r="N21" s="328"/>
      <c r="O21" s="366"/>
      <c r="P21" s="366"/>
    </row>
    <row r="22" spans="1:16" x14ac:dyDescent="0.25">
      <c r="A22" s="382">
        <v>43333</v>
      </c>
      <c r="B22" s="383">
        <v>18000016</v>
      </c>
      <c r="C22" s="384">
        <v>1</v>
      </c>
      <c r="D22" s="385">
        <v>41895</v>
      </c>
      <c r="E22" s="386"/>
      <c r="F22" s="384"/>
      <c r="G22" s="385"/>
      <c r="H22" s="386"/>
      <c r="I22" s="387"/>
      <c r="J22" s="385"/>
      <c r="K22" s="328"/>
      <c r="L22" s="328"/>
      <c r="M22" s="328"/>
      <c r="N22" s="328"/>
      <c r="O22" s="366"/>
      <c r="P22" s="366"/>
    </row>
    <row r="23" spans="1:16" x14ac:dyDescent="0.25">
      <c r="A23" s="382">
        <v>43333</v>
      </c>
      <c r="B23" s="383">
        <v>18000017</v>
      </c>
      <c r="C23" s="384">
        <v>4</v>
      </c>
      <c r="D23" s="385">
        <v>234045</v>
      </c>
      <c r="E23" s="386"/>
      <c r="F23" s="384"/>
      <c r="G23" s="385"/>
      <c r="H23" s="386"/>
      <c r="I23" s="387"/>
      <c r="J23" s="385"/>
      <c r="K23" s="328"/>
      <c r="L23" s="328"/>
      <c r="M23" s="328"/>
      <c r="N23" s="328"/>
      <c r="O23" s="366"/>
      <c r="P23" s="366"/>
    </row>
    <row r="24" spans="1:16" x14ac:dyDescent="0.25">
      <c r="A24" s="382">
        <v>43333</v>
      </c>
      <c r="B24" s="383">
        <v>18000018</v>
      </c>
      <c r="C24" s="384">
        <v>1</v>
      </c>
      <c r="D24" s="385">
        <v>76500</v>
      </c>
      <c r="E24" s="386"/>
      <c r="F24" s="384"/>
      <c r="G24" s="385"/>
      <c r="H24" s="386"/>
      <c r="I24" s="387"/>
      <c r="J24" s="385"/>
      <c r="K24" s="328"/>
      <c r="L24" s="328"/>
      <c r="M24" s="328"/>
      <c r="N24" s="328"/>
      <c r="O24" s="366"/>
      <c r="P24" s="366"/>
    </row>
    <row r="25" spans="1:16" x14ac:dyDescent="0.25">
      <c r="A25" s="382">
        <v>43333</v>
      </c>
      <c r="B25" s="383">
        <v>18000019</v>
      </c>
      <c r="C25" s="384">
        <v>5</v>
      </c>
      <c r="D25" s="385">
        <v>362880</v>
      </c>
      <c r="E25" s="386"/>
      <c r="F25" s="384"/>
      <c r="G25" s="385"/>
      <c r="H25" s="386"/>
      <c r="I25" s="387">
        <v>826290</v>
      </c>
      <c r="J25" s="388" t="s">
        <v>17</v>
      </c>
      <c r="K25" s="328"/>
      <c r="L25" s="328"/>
      <c r="M25" s="328"/>
      <c r="N25" s="328"/>
      <c r="O25" s="366"/>
      <c r="P25" s="366"/>
    </row>
    <row r="26" spans="1:16" x14ac:dyDescent="0.25">
      <c r="A26" s="390">
        <v>43335</v>
      </c>
      <c r="B26" s="391">
        <v>18000020</v>
      </c>
      <c r="C26" s="392">
        <v>1</v>
      </c>
      <c r="D26" s="393">
        <v>75600</v>
      </c>
      <c r="E26" s="394"/>
      <c r="F26" s="392"/>
      <c r="G26" s="393"/>
      <c r="H26" s="394"/>
      <c r="I26" s="395"/>
      <c r="J26" s="393"/>
      <c r="K26" s="328"/>
      <c r="L26" s="328"/>
      <c r="M26" s="328"/>
      <c r="N26" s="328"/>
      <c r="O26" s="366"/>
      <c r="P26" s="366"/>
    </row>
    <row r="27" spans="1:16" x14ac:dyDescent="0.25">
      <c r="A27" s="390">
        <v>43336</v>
      </c>
      <c r="B27" s="391">
        <v>18000021</v>
      </c>
      <c r="C27" s="392">
        <v>1</v>
      </c>
      <c r="D27" s="393">
        <v>65565</v>
      </c>
      <c r="E27" s="394"/>
      <c r="F27" s="392"/>
      <c r="G27" s="393"/>
      <c r="H27" s="394"/>
      <c r="I27" s="395"/>
      <c r="J27" s="393"/>
      <c r="K27" s="328"/>
      <c r="L27" s="328"/>
      <c r="M27" s="328"/>
      <c r="N27" s="328"/>
      <c r="O27" s="366"/>
      <c r="P27" s="366"/>
    </row>
    <row r="28" spans="1:16" x14ac:dyDescent="0.25">
      <c r="A28" s="390">
        <v>43339</v>
      </c>
      <c r="B28" s="391">
        <v>18000022</v>
      </c>
      <c r="C28" s="392">
        <v>2</v>
      </c>
      <c r="D28" s="393">
        <v>79920</v>
      </c>
      <c r="E28" s="396" t="s">
        <v>203</v>
      </c>
      <c r="F28" s="392">
        <v>1</v>
      </c>
      <c r="G28" s="393">
        <v>65835</v>
      </c>
      <c r="H28" s="394"/>
      <c r="I28" s="395"/>
      <c r="J28" s="393"/>
      <c r="K28" s="328"/>
      <c r="L28" s="365"/>
      <c r="M28" s="328"/>
      <c r="N28" s="328"/>
      <c r="O28" s="366"/>
      <c r="P28" s="366"/>
    </row>
    <row r="29" spans="1:16" x14ac:dyDescent="0.25">
      <c r="A29" s="390">
        <v>43339</v>
      </c>
      <c r="B29" s="391">
        <v>18000024</v>
      </c>
      <c r="C29" s="392">
        <v>1</v>
      </c>
      <c r="D29" s="393">
        <v>53550</v>
      </c>
      <c r="E29" s="394"/>
      <c r="F29" s="392"/>
      <c r="G29" s="393"/>
      <c r="H29" s="394"/>
      <c r="I29" s="395"/>
      <c r="J29" s="393"/>
      <c r="K29" s="328"/>
      <c r="L29" s="365"/>
      <c r="M29" s="328"/>
      <c r="N29" s="328"/>
      <c r="O29" s="366"/>
      <c r="P29" s="366"/>
    </row>
    <row r="30" spans="1:16" x14ac:dyDescent="0.25">
      <c r="A30" s="390">
        <v>43339</v>
      </c>
      <c r="B30" s="391">
        <v>18000025</v>
      </c>
      <c r="C30" s="392">
        <v>6</v>
      </c>
      <c r="D30" s="393">
        <v>401625</v>
      </c>
      <c r="E30" s="394"/>
      <c r="F30" s="392"/>
      <c r="G30" s="393"/>
      <c r="H30" s="394"/>
      <c r="I30" s="395"/>
      <c r="J30" s="393"/>
      <c r="K30" s="328"/>
      <c r="L30" s="365"/>
      <c r="M30" s="328"/>
      <c r="N30" s="328"/>
      <c r="O30" s="366"/>
      <c r="P30" s="366"/>
    </row>
    <row r="31" spans="1:16" x14ac:dyDescent="0.25">
      <c r="A31" s="390">
        <v>43339</v>
      </c>
      <c r="B31" s="391">
        <v>18000026</v>
      </c>
      <c r="C31" s="392">
        <v>1</v>
      </c>
      <c r="D31" s="393">
        <v>60705</v>
      </c>
      <c r="E31" s="394"/>
      <c r="F31" s="392"/>
      <c r="G31" s="393"/>
      <c r="H31" s="394"/>
      <c r="I31" s="395"/>
      <c r="J31" s="393"/>
      <c r="K31" s="328"/>
      <c r="L31" s="365"/>
      <c r="M31" s="328"/>
      <c r="N31" s="328"/>
      <c r="O31" s="366"/>
      <c r="P31" s="366"/>
    </row>
    <row r="32" spans="1:16" x14ac:dyDescent="0.25">
      <c r="A32" s="390">
        <v>43340</v>
      </c>
      <c r="B32" s="391">
        <v>18000027</v>
      </c>
      <c r="C32" s="392">
        <v>4</v>
      </c>
      <c r="D32" s="393">
        <v>235665</v>
      </c>
      <c r="E32" s="394"/>
      <c r="F32" s="392"/>
      <c r="G32" s="393"/>
      <c r="H32" s="394"/>
      <c r="I32" s="395"/>
      <c r="J32" s="393"/>
      <c r="K32" s="328"/>
      <c r="L32" s="328"/>
      <c r="M32" s="328"/>
      <c r="N32" s="328"/>
      <c r="O32" s="366"/>
      <c r="P32" s="366"/>
    </row>
    <row r="33" spans="1:16" x14ac:dyDescent="0.25">
      <c r="A33" s="390">
        <v>43340</v>
      </c>
      <c r="B33" s="391">
        <v>18000028</v>
      </c>
      <c r="C33" s="392">
        <v>1</v>
      </c>
      <c r="D33" s="393">
        <v>41895</v>
      </c>
      <c r="E33" s="394"/>
      <c r="F33" s="392"/>
      <c r="G33" s="393"/>
      <c r="H33" s="394"/>
      <c r="I33" s="395"/>
      <c r="J33" s="393"/>
      <c r="K33" s="328"/>
      <c r="L33" s="328"/>
      <c r="M33" s="328"/>
      <c r="N33" s="328"/>
      <c r="O33" s="366"/>
      <c r="P33" s="366"/>
    </row>
    <row r="34" spans="1:16" x14ac:dyDescent="0.25">
      <c r="A34" s="390">
        <v>43341</v>
      </c>
      <c r="B34" s="391">
        <v>18000029</v>
      </c>
      <c r="C34" s="392">
        <v>2</v>
      </c>
      <c r="D34" s="393">
        <v>138420</v>
      </c>
      <c r="E34" s="394"/>
      <c r="F34" s="392"/>
      <c r="G34" s="393"/>
      <c r="H34" s="394"/>
      <c r="I34" s="395"/>
      <c r="J34" s="393"/>
      <c r="K34" s="328"/>
      <c r="L34" s="328"/>
      <c r="M34" s="328"/>
      <c r="N34" s="328"/>
      <c r="O34" s="366"/>
      <c r="P34" s="366"/>
    </row>
    <row r="35" spans="1:16" x14ac:dyDescent="0.25">
      <c r="A35" s="390">
        <v>43342</v>
      </c>
      <c r="B35" s="391">
        <v>18000030</v>
      </c>
      <c r="C35" s="392">
        <v>3</v>
      </c>
      <c r="D35" s="393">
        <v>125056</v>
      </c>
      <c r="E35" s="394"/>
      <c r="F35" s="392"/>
      <c r="G35" s="393"/>
      <c r="H35" s="394"/>
      <c r="I35" s="395"/>
      <c r="J35" s="393"/>
      <c r="K35" s="328"/>
      <c r="L35" s="328"/>
      <c r="M35" s="328"/>
      <c r="N35" s="328"/>
      <c r="O35" s="366"/>
      <c r="P35" s="366"/>
    </row>
    <row r="36" spans="1:16" x14ac:dyDescent="0.25">
      <c r="A36" s="390">
        <v>43343</v>
      </c>
      <c r="B36" s="391">
        <v>18000031</v>
      </c>
      <c r="C36" s="392">
        <v>1</v>
      </c>
      <c r="D36" s="393">
        <v>64485</v>
      </c>
      <c r="E36" s="396" t="s">
        <v>204</v>
      </c>
      <c r="F36" s="392">
        <v>1</v>
      </c>
      <c r="G36" s="393">
        <v>53550</v>
      </c>
      <c r="H36" s="394"/>
      <c r="I36" s="395"/>
      <c r="J36" s="393"/>
      <c r="K36" s="328"/>
      <c r="L36" s="328"/>
      <c r="M36" s="328"/>
      <c r="N36" s="328"/>
      <c r="O36" s="366"/>
      <c r="P36" s="366"/>
    </row>
    <row r="37" spans="1:16" x14ac:dyDescent="0.25">
      <c r="A37" s="390">
        <v>43344</v>
      </c>
      <c r="B37" s="391"/>
      <c r="C37" s="392"/>
      <c r="D37" s="393"/>
      <c r="E37" s="396" t="s">
        <v>205</v>
      </c>
      <c r="F37" s="392">
        <v>1</v>
      </c>
      <c r="G37" s="393">
        <v>58500</v>
      </c>
      <c r="H37" s="394"/>
      <c r="I37" s="395"/>
      <c r="J37" s="393"/>
      <c r="K37" s="328"/>
      <c r="L37" s="328"/>
      <c r="M37" s="328"/>
      <c r="N37" s="328"/>
      <c r="O37" s="366"/>
      <c r="P37" s="366"/>
    </row>
    <row r="38" spans="1:16" x14ac:dyDescent="0.25">
      <c r="A38" s="390">
        <v>43344</v>
      </c>
      <c r="B38" s="391"/>
      <c r="C38" s="392"/>
      <c r="D38" s="393"/>
      <c r="E38" s="396" t="s">
        <v>206</v>
      </c>
      <c r="F38" s="392">
        <v>2</v>
      </c>
      <c r="G38" s="393">
        <v>121500</v>
      </c>
      <c r="H38" s="394"/>
      <c r="I38" s="395">
        <v>4298446</v>
      </c>
      <c r="J38" s="397" t="s">
        <v>17</v>
      </c>
      <c r="K38" s="328"/>
      <c r="L38" s="328"/>
      <c r="M38" s="328"/>
      <c r="N38" s="328"/>
      <c r="O38" s="366"/>
      <c r="P38" s="366"/>
    </row>
    <row r="39" spans="1:16" x14ac:dyDescent="0.25">
      <c r="A39" s="333">
        <v>43346</v>
      </c>
      <c r="B39" s="334">
        <v>18000036</v>
      </c>
      <c r="C39" s="335">
        <v>2</v>
      </c>
      <c r="D39" s="336">
        <v>118620</v>
      </c>
      <c r="E39" s="337"/>
      <c r="F39" s="335"/>
      <c r="G39" s="336"/>
      <c r="H39" s="337"/>
      <c r="I39" s="338">
        <v>118620</v>
      </c>
      <c r="J39" s="363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43347</v>
      </c>
      <c r="B40" s="334">
        <v>18000038</v>
      </c>
      <c r="C40" s="335">
        <v>1</v>
      </c>
      <c r="D40" s="336">
        <v>69975</v>
      </c>
      <c r="E40" s="381" t="s">
        <v>207</v>
      </c>
      <c r="F40" s="335">
        <v>1</v>
      </c>
      <c r="G40" s="336">
        <v>72000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43348</v>
      </c>
      <c r="B41" s="334">
        <v>18000039</v>
      </c>
      <c r="C41" s="335">
        <v>1</v>
      </c>
      <c r="D41" s="336">
        <v>33570</v>
      </c>
      <c r="E41" s="337"/>
      <c r="F41" s="335"/>
      <c r="G41" s="336"/>
      <c r="H41" s="337"/>
      <c r="I41" s="338">
        <v>31545</v>
      </c>
      <c r="J41" s="363" t="s">
        <v>17</v>
      </c>
      <c r="K41" s="328"/>
      <c r="L41" s="328"/>
      <c r="M41" s="365"/>
      <c r="N41" s="328"/>
      <c r="O41" s="366"/>
      <c r="P41" s="366"/>
    </row>
    <row r="42" spans="1:16" x14ac:dyDescent="0.25">
      <c r="A42" s="333">
        <v>43349</v>
      </c>
      <c r="B42" s="334">
        <v>18000040</v>
      </c>
      <c r="C42" s="335">
        <v>1</v>
      </c>
      <c r="D42" s="336">
        <v>74250</v>
      </c>
      <c r="E42" s="381" t="s">
        <v>208</v>
      </c>
      <c r="F42" s="335">
        <v>1</v>
      </c>
      <c r="G42" s="336">
        <v>64485</v>
      </c>
      <c r="H42" s="337"/>
      <c r="I42" s="338"/>
      <c r="J42" s="336"/>
      <c r="K42" s="328"/>
      <c r="L42" s="328"/>
      <c r="M42" s="365"/>
      <c r="N42" s="328"/>
      <c r="O42" s="366"/>
      <c r="P42" s="366"/>
    </row>
    <row r="43" spans="1:16" x14ac:dyDescent="0.25">
      <c r="A43" s="333">
        <v>43350</v>
      </c>
      <c r="B43" s="389">
        <v>18000042</v>
      </c>
      <c r="C43" s="335">
        <v>3</v>
      </c>
      <c r="D43" s="336">
        <v>239085</v>
      </c>
      <c r="E43" s="381"/>
      <c r="F43" s="335"/>
      <c r="G43" s="336"/>
      <c r="H43" s="337"/>
      <c r="I43" s="338">
        <v>248850</v>
      </c>
      <c r="J43" s="363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43351</v>
      </c>
      <c r="B44" s="334">
        <v>18000046</v>
      </c>
      <c r="C44" s="335">
        <v>1</v>
      </c>
      <c r="D44" s="336">
        <v>49500</v>
      </c>
      <c r="E44" s="337"/>
      <c r="F44" s="335"/>
      <c r="G44" s="336"/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43351</v>
      </c>
      <c r="B45" s="334">
        <v>18000047</v>
      </c>
      <c r="C45" s="335">
        <v>1</v>
      </c>
      <c r="D45" s="336">
        <v>46500</v>
      </c>
      <c r="E45" s="337"/>
      <c r="F45" s="335"/>
      <c r="G45" s="336"/>
      <c r="H45" s="337"/>
      <c r="I45" s="338">
        <v>96000</v>
      </c>
      <c r="J45" s="363" t="s">
        <v>17</v>
      </c>
      <c r="K45" s="328"/>
      <c r="L45" s="328"/>
      <c r="M45" s="328"/>
      <c r="N45" s="328"/>
      <c r="O45" s="366"/>
      <c r="P45" s="366"/>
    </row>
    <row r="46" spans="1:16" x14ac:dyDescent="0.25">
      <c r="A46" s="333">
        <v>43353</v>
      </c>
      <c r="B46" s="334">
        <v>18000048</v>
      </c>
      <c r="C46" s="335">
        <v>1</v>
      </c>
      <c r="D46" s="336">
        <v>67500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43353</v>
      </c>
      <c r="B47" s="334">
        <v>18000050</v>
      </c>
      <c r="C47" s="335">
        <v>1</v>
      </c>
      <c r="D47" s="336">
        <v>63585</v>
      </c>
      <c r="E47" s="337"/>
      <c r="F47" s="335"/>
      <c r="G47" s="336"/>
      <c r="H47" s="337"/>
      <c r="I47" s="338">
        <v>131085</v>
      </c>
      <c r="J47" s="363" t="s">
        <v>17</v>
      </c>
      <c r="K47" s="328"/>
      <c r="L47" s="365"/>
      <c r="M47" s="328"/>
      <c r="N47" s="328"/>
      <c r="O47" s="366"/>
      <c r="P47" s="366"/>
    </row>
    <row r="48" spans="1:16" x14ac:dyDescent="0.25">
      <c r="A48" s="333">
        <v>43354</v>
      </c>
      <c r="B48" s="334"/>
      <c r="C48" s="335"/>
      <c r="D48" s="336"/>
      <c r="E48" s="381" t="s">
        <v>209</v>
      </c>
      <c r="F48" s="335">
        <v>1</v>
      </c>
      <c r="G48" s="336">
        <v>33570</v>
      </c>
      <c r="H48" s="337"/>
      <c r="I48" s="338"/>
      <c r="J48" s="363"/>
      <c r="K48" s="328"/>
      <c r="L48" s="365"/>
      <c r="M48" s="328"/>
      <c r="N48" s="328"/>
      <c r="O48" s="366"/>
      <c r="P48" s="366"/>
    </row>
    <row r="49" spans="1:16" x14ac:dyDescent="0.25">
      <c r="A49" s="333">
        <v>43355</v>
      </c>
      <c r="B49" s="334">
        <v>18000053</v>
      </c>
      <c r="C49" s="335">
        <v>1</v>
      </c>
      <c r="D49" s="336">
        <v>70425</v>
      </c>
      <c r="E49" s="337"/>
      <c r="F49" s="335"/>
      <c r="G49" s="336"/>
      <c r="H49" s="337"/>
      <c r="I49" s="338"/>
      <c r="J49" s="363"/>
      <c r="K49" s="328"/>
      <c r="L49" s="328"/>
      <c r="M49" s="328"/>
      <c r="N49" s="328"/>
      <c r="O49" s="366"/>
      <c r="P49" s="366"/>
    </row>
    <row r="50" spans="1:16" x14ac:dyDescent="0.25">
      <c r="A50" s="339">
        <v>43355</v>
      </c>
      <c r="B50" s="340">
        <v>18000054</v>
      </c>
      <c r="C50" s="341">
        <v>4</v>
      </c>
      <c r="D50" s="342">
        <v>316500</v>
      </c>
      <c r="E50" s="337"/>
      <c r="F50" s="335"/>
      <c r="G50" s="336"/>
      <c r="H50" s="337"/>
      <c r="I50" s="338">
        <v>244755</v>
      </c>
      <c r="J50" s="363" t="s">
        <v>17</v>
      </c>
      <c r="K50" s="328"/>
      <c r="L50" s="328"/>
      <c r="M50" s="328"/>
      <c r="N50" s="328"/>
      <c r="O50" s="366"/>
      <c r="P50" s="366"/>
    </row>
    <row r="51" spans="1:16" x14ac:dyDescent="0.25">
      <c r="A51" s="333">
        <v>43356</v>
      </c>
      <c r="B51" s="334">
        <v>18000055</v>
      </c>
      <c r="C51" s="335">
        <v>2</v>
      </c>
      <c r="D51" s="336">
        <v>140400</v>
      </c>
      <c r="E51" s="381" t="s">
        <v>210</v>
      </c>
      <c r="F51" s="335">
        <v>1</v>
      </c>
      <c r="G51" s="336">
        <v>63585</v>
      </c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43356</v>
      </c>
      <c r="B52" s="334">
        <v>18000056</v>
      </c>
      <c r="C52" s="335">
        <v>1</v>
      </c>
      <c r="D52" s="336">
        <v>30870</v>
      </c>
      <c r="E52" s="381" t="s">
        <v>211</v>
      </c>
      <c r="F52" s="335">
        <v>1</v>
      </c>
      <c r="G52" s="336">
        <v>103500</v>
      </c>
      <c r="H52" s="337"/>
      <c r="I52" s="338"/>
      <c r="J52" s="363"/>
      <c r="K52" s="328"/>
      <c r="L52" s="328"/>
      <c r="M52" s="328"/>
      <c r="N52" s="328"/>
      <c r="O52" s="366"/>
      <c r="P52" s="366"/>
    </row>
    <row r="53" spans="1:16" x14ac:dyDescent="0.25">
      <c r="A53" s="333">
        <v>43357</v>
      </c>
      <c r="B53" s="334">
        <v>18000057</v>
      </c>
      <c r="C53" s="335">
        <v>1</v>
      </c>
      <c r="D53" s="336">
        <v>70425</v>
      </c>
      <c r="E53" s="381" t="s">
        <v>212</v>
      </c>
      <c r="F53" s="335">
        <v>1</v>
      </c>
      <c r="G53" s="336">
        <v>46500</v>
      </c>
      <c r="H53" s="337"/>
      <c r="I53" s="338">
        <v>28110</v>
      </c>
      <c r="J53" s="363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43358</v>
      </c>
      <c r="B54" s="334">
        <v>18000059</v>
      </c>
      <c r="C54" s="335">
        <v>3</v>
      </c>
      <c r="D54" s="336">
        <v>239085</v>
      </c>
      <c r="E54" s="337"/>
      <c r="F54" s="335"/>
      <c r="G54" s="336"/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43358</v>
      </c>
      <c r="B55" s="334">
        <v>18000060</v>
      </c>
      <c r="C55" s="335">
        <v>1</v>
      </c>
      <c r="D55" s="336">
        <v>26370</v>
      </c>
      <c r="E55" s="337"/>
      <c r="F55" s="335"/>
      <c r="G55" s="336"/>
      <c r="H55" s="337"/>
      <c r="I55" s="338">
        <v>265455</v>
      </c>
      <c r="J55" s="363" t="s">
        <v>17</v>
      </c>
      <c r="K55" s="328"/>
      <c r="L55" s="328"/>
      <c r="M55" s="328"/>
      <c r="N55" s="328"/>
      <c r="O55" s="366"/>
      <c r="P55" s="366"/>
    </row>
    <row r="56" spans="1:16" x14ac:dyDescent="0.25">
      <c r="A56" s="333">
        <v>43360</v>
      </c>
      <c r="B56" s="334">
        <v>18000062</v>
      </c>
      <c r="C56" s="335">
        <v>1</v>
      </c>
      <c r="D56" s="336">
        <v>33570</v>
      </c>
      <c r="E56" s="381" t="s">
        <v>214</v>
      </c>
      <c r="F56" s="335">
        <v>1</v>
      </c>
      <c r="G56" s="336">
        <v>105375</v>
      </c>
      <c r="H56" s="337"/>
      <c r="I56" s="338"/>
      <c r="J56" s="336"/>
      <c r="K56" s="328"/>
      <c r="L56" s="328"/>
      <c r="M56" s="328"/>
      <c r="N56" s="328"/>
      <c r="O56" s="366"/>
      <c r="P56" s="366"/>
    </row>
    <row r="57" spans="1:16" x14ac:dyDescent="0.25">
      <c r="A57" s="333">
        <v>43361</v>
      </c>
      <c r="B57" s="334">
        <v>18000064</v>
      </c>
      <c r="C57" s="335">
        <v>2</v>
      </c>
      <c r="D57" s="336">
        <v>133335</v>
      </c>
      <c r="E57" s="337"/>
      <c r="F57" s="335"/>
      <c r="G57" s="336"/>
      <c r="H57" s="337"/>
      <c r="I57" s="338">
        <v>61530</v>
      </c>
      <c r="J57" s="363" t="s">
        <v>17</v>
      </c>
      <c r="K57" s="328"/>
      <c r="L57" s="328"/>
      <c r="M57" s="328"/>
      <c r="N57" s="328"/>
      <c r="O57" s="366"/>
      <c r="P57" s="366"/>
    </row>
    <row r="58" spans="1:16" x14ac:dyDescent="0.25">
      <c r="A58" s="333">
        <v>43362</v>
      </c>
      <c r="B58" s="334">
        <v>18000066</v>
      </c>
      <c r="C58" s="335">
        <v>5</v>
      </c>
      <c r="D58" s="336">
        <v>296415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43362</v>
      </c>
      <c r="B59" s="334">
        <v>18000067</v>
      </c>
      <c r="C59" s="335">
        <v>2</v>
      </c>
      <c r="D59" s="336">
        <v>109530</v>
      </c>
      <c r="E59" s="337"/>
      <c r="F59" s="335"/>
      <c r="G59" s="336"/>
      <c r="H59" s="337"/>
      <c r="I59" s="338">
        <v>405945</v>
      </c>
      <c r="J59" s="363" t="s">
        <v>17</v>
      </c>
      <c r="K59" s="328"/>
      <c r="L59" s="328"/>
      <c r="M59" s="328"/>
      <c r="N59" s="328"/>
      <c r="O59" s="366"/>
      <c r="P59" s="366"/>
    </row>
    <row r="60" spans="1:16" x14ac:dyDescent="0.25">
      <c r="A60" s="333">
        <v>43364</v>
      </c>
      <c r="B60" s="334">
        <v>18000070</v>
      </c>
      <c r="C60" s="335">
        <v>1</v>
      </c>
      <c r="D60" s="336">
        <v>59265</v>
      </c>
      <c r="E60" s="337"/>
      <c r="F60" s="335"/>
      <c r="G60" s="336"/>
      <c r="H60" s="337"/>
      <c r="I60" s="338">
        <v>59265</v>
      </c>
      <c r="J60" s="363" t="s">
        <v>17</v>
      </c>
      <c r="K60" s="328"/>
      <c r="L60" s="328"/>
      <c r="M60" s="328"/>
      <c r="N60" s="328"/>
      <c r="O60" s="366"/>
      <c r="P60" s="366"/>
    </row>
    <row r="61" spans="1:16" x14ac:dyDescent="0.25">
      <c r="A61" s="333">
        <v>43365</v>
      </c>
      <c r="B61" s="334">
        <v>18000072</v>
      </c>
      <c r="C61" s="335">
        <v>1</v>
      </c>
      <c r="D61" s="336">
        <v>46035</v>
      </c>
      <c r="E61" s="337"/>
      <c r="F61" s="335"/>
      <c r="G61" s="336"/>
      <c r="H61" s="337"/>
      <c r="I61" s="338"/>
      <c r="J61" s="336"/>
      <c r="K61" s="328"/>
      <c r="L61" s="328"/>
      <c r="M61" s="328"/>
      <c r="N61" s="328"/>
      <c r="O61" s="366"/>
      <c r="P61" s="366"/>
    </row>
    <row r="62" spans="1:16" x14ac:dyDescent="0.25">
      <c r="A62" s="333">
        <v>43365</v>
      </c>
      <c r="B62" s="334">
        <v>18000073</v>
      </c>
      <c r="C62" s="335">
        <v>1</v>
      </c>
      <c r="D62" s="336">
        <v>71100</v>
      </c>
      <c r="E62" s="337"/>
      <c r="F62" s="335"/>
      <c r="G62" s="336"/>
      <c r="H62" s="337"/>
      <c r="I62" s="338">
        <v>117135</v>
      </c>
      <c r="J62" s="363" t="s">
        <v>218</v>
      </c>
      <c r="K62" s="328"/>
      <c r="L62" s="328"/>
      <c r="M62" s="328"/>
      <c r="N62" s="328"/>
      <c r="O62" s="366"/>
      <c r="P62" s="366"/>
    </row>
    <row r="63" spans="1:16" x14ac:dyDescent="0.25">
      <c r="A63" s="333">
        <v>43367</v>
      </c>
      <c r="B63" s="334">
        <v>18000075</v>
      </c>
      <c r="C63" s="335">
        <v>5</v>
      </c>
      <c r="D63" s="336">
        <v>373680</v>
      </c>
      <c r="E63" s="381" t="s">
        <v>217</v>
      </c>
      <c r="F63" s="335">
        <v>1</v>
      </c>
      <c r="G63" s="336">
        <v>87300</v>
      </c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43367</v>
      </c>
      <c r="B64" s="334">
        <v>18000076</v>
      </c>
      <c r="C64" s="335">
        <v>1</v>
      </c>
      <c r="D64" s="336">
        <v>44955</v>
      </c>
      <c r="E64" s="337"/>
      <c r="F64" s="335"/>
      <c r="G64" s="336"/>
      <c r="H64" s="337"/>
      <c r="I64" s="338">
        <v>331335</v>
      </c>
      <c r="J64" s="363" t="s">
        <v>17</v>
      </c>
      <c r="K64" s="328"/>
      <c r="L64" s="328"/>
      <c r="M64" s="328"/>
      <c r="N64" s="328"/>
      <c r="O64" s="366"/>
      <c r="P64" s="366"/>
    </row>
    <row r="65" spans="1:16" x14ac:dyDescent="0.25">
      <c r="A65" s="333">
        <v>43368</v>
      </c>
      <c r="B65" s="334">
        <v>18000078</v>
      </c>
      <c r="C65" s="335">
        <v>1</v>
      </c>
      <c r="D65" s="336">
        <v>69300</v>
      </c>
      <c r="E65" s="381" t="s">
        <v>219</v>
      </c>
      <c r="F65" s="335">
        <v>1</v>
      </c>
      <c r="G65" s="336">
        <v>121005</v>
      </c>
      <c r="H65" s="337"/>
      <c r="I65" s="338"/>
      <c r="J65" s="363"/>
      <c r="K65" s="328"/>
      <c r="L65" s="328"/>
      <c r="M65" s="328"/>
      <c r="N65" s="328"/>
      <c r="O65" s="366"/>
      <c r="P65" s="366"/>
    </row>
    <row r="66" spans="1:16" x14ac:dyDescent="0.25">
      <c r="A66" s="333">
        <v>43370</v>
      </c>
      <c r="B66" s="334">
        <v>18000080</v>
      </c>
      <c r="C66" s="335">
        <v>1</v>
      </c>
      <c r="D66" s="336">
        <v>69975</v>
      </c>
      <c r="E66" s="381"/>
      <c r="F66" s="335"/>
      <c r="G66" s="336"/>
      <c r="H66" s="337"/>
      <c r="I66" s="338">
        <v>18270</v>
      </c>
      <c r="J66" s="363" t="s">
        <v>17</v>
      </c>
      <c r="K66" s="328"/>
      <c r="L66" s="365">
        <f>D65+D66-G65</f>
        <v>18270</v>
      </c>
      <c r="M66" s="328"/>
      <c r="N66" s="328"/>
      <c r="O66" s="366"/>
      <c r="P66" s="366"/>
    </row>
    <row r="67" spans="1:16" x14ac:dyDescent="0.25">
      <c r="A67" s="398">
        <v>43371</v>
      </c>
      <c r="B67" s="399">
        <v>18000080</v>
      </c>
      <c r="C67" s="400">
        <v>2</v>
      </c>
      <c r="D67" s="401">
        <v>168435</v>
      </c>
      <c r="E67" s="402"/>
      <c r="F67" s="400"/>
      <c r="G67" s="401"/>
      <c r="H67" s="402"/>
      <c r="I67" s="403"/>
      <c r="J67" s="401"/>
      <c r="K67" s="328"/>
      <c r="L67" s="328"/>
      <c r="M67" s="328"/>
      <c r="N67" s="328"/>
      <c r="O67" s="366"/>
      <c r="P67" s="366"/>
    </row>
    <row r="68" spans="1:16" x14ac:dyDescent="0.25">
      <c r="A68" s="398">
        <v>43371</v>
      </c>
      <c r="B68" s="399">
        <v>18000081</v>
      </c>
      <c r="C68" s="400">
        <v>2</v>
      </c>
      <c r="D68" s="401">
        <v>149535</v>
      </c>
      <c r="E68" s="402"/>
      <c r="F68" s="400"/>
      <c r="G68" s="401"/>
      <c r="H68" s="402"/>
      <c r="I68" s="403">
        <v>317970</v>
      </c>
      <c r="J68" s="401" t="s">
        <v>17</v>
      </c>
      <c r="K68" s="328"/>
      <c r="L68" s="328"/>
      <c r="M68" s="328"/>
      <c r="N68" s="328"/>
      <c r="O68" s="366"/>
      <c r="P68" s="366"/>
    </row>
    <row r="69" spans="1:16" x14ac:dyDescent="0.25">
      <c r="A69" s="333">
        <v>43372</v>
      </c>
      <c r="B69" s="334">
        <v>18000085</v>
      </c>
      <c r="C69" s="335">
        <v>3</v>
      </c>
      <c r="D69" s="336">
        <v>192510</v>
      </c>
      <c r="E69" s="381" t="s">
        <v>220</v>
      </c>
      <c r="F69" s="335">
        <v>1</v>
      </c>
      <c r="G69" s="336">
        <v>112680</v>
      </c>
      <c r="H69" s="337"/>
      <c r="I69" s="338">
        <v>80430</v>
      </c>
      <c r="J69" s="363" t="s">
        <v>17</v>
      </c>
      <c r="K69" s="328"/>
      <c r="L69" s="365"/>
      <c r="M69" s="328"/>
      <c r="N69" s="328"/>
      <c r="O69" s="366"/>
      <c r="P69" s="366"/>
    </row>
    <row r="70" spans="1:16" x14ac:dyDescent="0.25">
      <c r="A70" s="333">
        <v>43375</v>
      </c>
      <c r="B70" s="334">
        <v>18000090</v>
      </c>
      <c r="C70" s="335">
        <v>1</v>
      </c>
      <c r="D70" s="336">
        <v>69300</v>
      </c>
      <c r="E70" s="337"/>
      <c r="F70" s="335"/>
      <c r="G70" s="336"/>
      <c r="H70" s="337"/>
      <c r="I70" s="338">
        <v>385800</v>
      </c>
      <c r="J70" s="363" t="s">
        <v>17</v>
      </c>
      <c r="K70" s="328"/>
      <c r="L70" s="328"/>
      <c r="M70" s="328"/>
      <c r="N70" s="328"/>
      <c r="O70" s="366"/>
      <c r="P70" s="366"/>
    </row>
    <row r="71" spans="1:16" x14ac:dyDescent="0.25">
      <c r="A71" s="333">
        <v>43377</v>
      </c>
      <c r="B71" s="334">
        <v>18000093</v>
      </c>
      <c r="C71" s="335">
        <v>2</v>
      </c>
      <c r="D71" s="336">
        <v>151020</v>
      </c>
      <c r="E71" s="381" t="s">
        <v>221</v>
      </c>
      <c r="F71" s="335">
        <v>1</v>
      </c>
      <c r="G71" s="336">
        <v>51435</v>
      </c>
      <c r="H71" s="337"/>
      <c r="I71" s="338"/>
      <c r="J71" s="363"/>
      <c r="K71" s="328"/>
      <c r="L71" s="328"/>
      <c r="M71" s="328"/>
      <c r="N71" s="328"/>
      <c r="O71" s="366"/>
      <c r="P71" s="366"/>
    </row>
    <row r="72" spans="1:16" x14ac:dyDescent="0.25">
      <c r="A72" s="333">
        <v>43377</v>
      </c>
      <c r="B72" s="334">
        <v>18000096</v>
      </c>
      <c r="C72" s="335">
        <v>1</v>
      </c>
      <c r="D72" s="336">
        <v>33480</v>
      </c>
      <c r="E72" s="337"/>
      <c r="F72" s="335"/>
      <c r="G72" s="336"/>
      <c r="H72" s="337"/>
      <c r="I72" s="338"/>
      <c r="J72" s="336"/>
      <c r="K72" s="328"/>
      <c r="L72" s="365"/>
      <c r="M72" s="328"/>
      <c r="N72" s="328"/>
      <c r="O72" s="366"/>
      <c r="P72" s="366"/>
    </row>
    <row r="73" spans="1:16" x14ac:dyDescent="0.25">
      <c r="A73" s="333">
        <v>43377</v>
      </c>
      <c r="B73" s="334">
        <v>18000098</v>
      </c>
      <c r="C73" s="335">
        <v>10</v>
      </c>
      <c r="D73" s="336">
        <v>695550</v>
      </c>
      <c r="E73" s="337"/>
      <c r="F73" s="335"/>
      <c r="G73" s="336"/>
      <c r="H73" s="337"/>
      <c r="I73" s="338">
        <v>828615</v>
      </c>
      <c r="J73" s="363" t="s">
        <v>17</v>
      </c>
      <c r="K73" s="328"/>
      <c r="L73" s="328"/>
      <c r="M73" s="328"/>
      <c r="N73" s="328"/>
      <c r="O73" s="366"/>
      <c r="P73" s="366"/>
    </row>
    <row r="74" spans="1:16" x14ac:dyDescent="0.25">
      <c r="A74" s="339">
        <v>43381</v>
      </c>
      <c r="B74" s="340"/>
      <c r="C74" s="341"/>
      <c r="D74" s="342"/>
      <c r="E74" s="404" t="s">
        <v>222</v>
      </c>
      <c r="F74" s="341">
        <v>1</v>
      </c>
      <c r="G74" s="342">
        <v>75420</v>
      </c>
      <c r="H74" s="343"/>
      <c r="I74" s="344"/>
      <c r="J74" s="364"/>
      <c r="K74" s="328"/>
      <c r="L74" s="328"/>
      <c r="M74" s="328"/>
      <c r="N74" s="328"/>
      <c r="O74" s="366"/>
      <c r="P74" s="366"/>
    </row>
    <row r="75" spans="1:16" x14ac:dyDescent="0.25">
      <c r="A75" s="339">
        <v>43382</v>
      </c>
      <c r="B75" s="340">
        <v>18000104</v>
      </c>
      <c r="C75" s="341">
        <v>1</v>
      </c>
      <c r="D75" s="342">
        <v>60660</v>
      </c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>
        <v>43384</v>
      </c>
      <c r="B76" s="340"/>
      <c r="C76" s="341"/>
      <c r="D76" s="342"/>
      <c r="E76" s="404" t="s">
        <v>223</v>
      </c>
      <c r="F76" s="341">
        <v>1</v>
      </c>
      <c r="G76" s="342">
        <v>49500</v>
      </c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>
        <v>43389</v>
      </c>
      <c r="B77" s="340">
        <v>18000118</v>
      </c>
      <c r="C77" s="341">
        <v>1</v>
      </c>
      <c r="D77" s="342">
        <v>58500</v>
      </c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42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42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64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64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42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64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42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42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5"/>
      <c r="M622" s="328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4"/>
      <c r="J623" s="364"/>
      <c r="K623" s="328"/>
      <c r="L623" s="328"/>
      <c r="M623" s="328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328"/>
      <c r="M624" s="328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7"/>
      <c r="M625" s="367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2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219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66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6"/>
      <c r="M633" s="366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66"/>
      <c r="M634" s="366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66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65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64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40"/>
      <c r="C646" s="341"/>
      <c r="D646" s="342"/>
      <c r="E646" s="343"/>
      <c r="F646" s="341"/>
      <c r="G646" s="342"/>
      <c r="H646" s="343"/>
      <c r="I646" s="344"/>
      <c r="J646" s="364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40"/>
      <c r="C647" s="341"/>
      <c r="D647" s="342"/>
      <c r="E647" s="343"/>
      <c r="F647" s="341"/>
      <c r="G647" s="342"/>
      <c r="H647" s="343"/>
      <c r="I647" s="344"/>
      <c r="J647" s="342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68" t="s">
        <v>11</v>
      </c>
      <c r="C648" s="369">
        <f>SUM(C7:C647)</f>
        <v>160</v>
      </c>
      <c r="D648" s="370">
        <f>SUM(D7:D647)</f>
        <v>10174831</v>
      </c>
      <c r="E648" s="368" t="s">
        <v>11</v>
      </c>
      <c r="F648" s="369">
        <f>SUM(F7:F647)</f>
        <v>18</v>
      </c>
      <c r="G648" s="370">
        <f>SUM(G7:G647)</f>
        <v>1285740</v>
      </c>
      <c r="H648" s="370">
        <f>SUM(H7:H647)</f>
        <v>0</v>
      </c>
      <c r="I648" s="369">
        <f>SUM(I7:I647)</f>
        <v>8895451</v>
      </c>
      <c r="J648" s="371"/>
      <c r="K648" s="328"/>
      <c r="L648" s="328"/>
      <c r="M648" s="328"/>
      <c r="N648" s="328"/>
      <c r="O648" s="366"/>
      <c r="P648" s="366"/>
    </row>
    <row r="649" spans="1:16" x14ac:dyDescent="0.25">
      <c r="A649" s="339"/>
      <c r="B649" s="368"/>
      <c r="C649" s="369"/>
      <c r="D649" s="370"/>
      <c r="E649" s="368"/>
      <c r="F649" s="369"/>
      <c r="G649" s="371"/>
      <c r="H649" s="340"/>
      <c r="I649" s="341"/>
      <c r="J649" s="371"/>
      <c r="K649" s="328"/>
      <c r="L649" s="328"/>
      <c r="M649" s="328"/>
      <c r="N649" s="328"/>
      <c r="O649" s="366"/>
      <c r="P649" s="366"/>
    </row>
    <row r="650" spans="1:16" x14ac:dyDescent="0.25">
      <c r="A650" s="339"/>
      <c r="B650" s="372"/>
      <c r="C650" s="341"/>
      <c r="D650" s="342"/>
      <c r="E650" s="368"/>
      <c r="F650" s="341"/>
      <c r="G650" s="440" t="s">
        <v>12</v>
      </c>
      <c r="H650" s="440"/>
      <c r="I650" s="344"/>
      <c r="J650" s="373">
        <f>SUM(D7:D647)</f>
        <v>10174831</v>
      </c>
      <c r="K650" s="328"/>
      <c r="L650" s="328"/>
      <c r="M650" s="328"/>
      <c r="N650" s="328"/>
      <c r="O650" s="366"/>
      <c r="P650" s="366"/>
    </row>
    <row r="651" spans="1:16" x14ac:dyDescent="0.25">
      <c r="A651" s="357"/>
      <c r="B651" s="346"/>
      <c r="C651" s="347"/>
      <c r="D651" s="349"/>
      <c r="E651" s="348"/>
      <c r="F651" s="347"/>
      <c r="G651" s="424" t="s">
        <v>13</v>
      </c>
      <c r="H651" s="424"/>
      <c r="I651" s="350"/>
      <c r="J651" s="356">
        <f>SUM(G7:G647)</f>
        <v>1285740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48"/>
      <c r="C652" s="347"/>
      <c r="D652" s="349"/>
      <c r="E652" s="348"/>
      <c r="F652" s="347"/>
      <c r="G652" s="424" t="s">
        <v>14</v>
      </c>
      <c r="H652" s="424"/>
      <c r="I652" s="358"/>
      <c r="J652" s="359">
        <f>J650-J651</f>
        <v>8889091</v>
      </c>
      <c r="K652" s="328"/>
      <c r="L652" s="328"/>
      <c r="M652" s="328"/>
      <c r="N652" s="328"/>
      <c r="O652" s="366"/>
      <c r="P652" s="366"/>
    </row>
    <row r="653" spans="1:16" x14ac:dyDescent="0.25">
      <c r="A653" s="360"/>
      <c r="B653" s="361"/>
      <c r="C653" s="347"/>
      <c r="D653" s="362"/>
      <c r="E653" s="348"/>
      <c r="F653" s="347"/>
      <c r="G653" s="424" t="s">
        <v>15</v>
      </c>
      <c r="H653" s="424"/>
      <c r="I653" s="350"/>
      <c r="J653" s="356">
        <f>SUM(H7:H647)</f>
        <v>0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61"/>
      <c r="C654" s="347"/>
      <c r="D654" s="362"/>
      <c r="E654" s="348"/>
      <c r="F654" s="347"/>
      <c r="G654" s="424" t="s">
        <v>16</v>
      </c>
      <c r="H654" s="424"/>
      <c r="I654" s="350"/>
      <c r="J654" s="356">
        <f>J652+J653</f>
        <v>8889091</v>
      </c>
      <c r="K654" s="328"/>
      <c r="L654" s="328"/>
      <c r="M654" s="328"/>
      <c r="N654" s="328"/>
      <c r="O654" s="366"/>
      <c r="P654" s="366"/>
    </row>
    <row r="655" spans="1:16" x14ac:dyDescent="0.25">
      <c r="A655" s="345"/>
      <c r="B655" s="361"/>
      <c r="C655" s="347"/>
      <c r="D655" s="362"/>
      <c r="E655" s="348"/>
      <c r="F655" s="347"/>
      <c r="G655" s="424" t="s">
        <v>5</v>
      </c>
      <c r="H655" s="424"/>
      <c r="I655" s="350"/>
      <c r="J655" s="356">
        <f>SUM(I7:I647)</f>
        <v>8895451</v>
      </c>
      <c r="K655" s="328"/>
      <c r="L655" s="328"/>
      <c r="M655" s="328"/>
      <c r="N655" s="328"/>
      <c r="O655" s="366"/>
      <c r="P655" s="366"/>
    </row>
    <row r="656" spans="1:16" x14ac:dyDescent="0.25">
      <c r="A656" s="345"/>
      <c r="B656" s="361"/>
      <c r="C656" s="347"/>
      <c r="D656" s="362"/>
      <c r="E656" s="348"/>
      <c r="F656" s="347"/>
      <c r="G656" s="424" t="s">
        <v>31</v>
      </c>
      <c r="H656" s="424"/>
      <c r="I656" s="347" t="str">
        <f>IF(J656&gt;0,"SALDO",IF(J656&lt;0,"PIUTANG",IF(J656=0,"LUNAS")))</f>
        <v>SALDO</v>
      </c>
      <c r="J656" s="356">
        <f>J655-J654</f>
        <v>6360</v>
      </c>
      <c r="K656" s="328"/>
      <c r="L656" s="328"/>
      <c r="M656" s="328"/>
      <c r="N656" s="328"/>
      <c r="O656" s="366"/>
      <c r="P656" s="366"/>
    </row>
    <row r="657" spans="1:16" x14ac:dyDescent="0.25">
      <c r="A657" s="345"/>
      <c r="K657" s="328"/>
      <c r="L657" s="328"/>
      <c r="M657" s="328"/>
      <c r="N657" s="328"/>
      <c r="O657" s="366"/>
      <c r="P657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383"/>
  <sheetViews>
    <sheetView zoomScale="85" zoomScaleNormal="85" workbookViewId="0">
      <pane ySplit="7" topLeftCell="A350" activePane="bottomLeft" state="frozen"/>
      <selection pane="bottomLeft" activeCell="J357" sqref="J35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186</v>
      </c>
      <c r="D1" s="218"/>
      <c r="E1" s="218"/>
      <c r="F1" s="408" t="s">
        <v>22</v>
      </c>
      <c r="G1" s="408"/>
      <c r="H1" s="408"/>
      <c r="I1" s="220"/>
      <c r="J1" s="218"/>
      <c r="M1" s="219">
        <f>SUM(D347:D358)</f>
        <v>9566904</v>
      </c>
      <c r="N1" s="219">
        <v>10446975</v>
      </c>
      <c r="O1" s="219">
        <f>N1-M1</f>
        <v>880071</v>
      </c>
    </row>
    <row r="2" spans="1:15" x14ac:dyDescent="0.25">
      <c r="A2" s="218" t="s">
        <v>1</v>
      </c>
      <c r="B2" s="218"/>
      <c r="C2" s="221" t="s">
        <v>91</v>
      </c>
      <c r="D2" s="218"/>
      <c r="E2" s="218"/>
      <c r="F2" s="408" t="s">
        <v>21</v>
      </c>
      <c r="G2" s="408"/>
      <c r="H2" s="408"/>
      <c r="I2" s="220">
        <f>J377*-1</f>
        <v>1539202</v>
      </c>
      <c r="J2" s="218"/>
      <c r="M2" s="219">
        <f>SUM(G347:G358)</f>
        <v>205100</v>
      </c>
      <c r="N2" s="219">
        <v>197400</v>
      </c>
      <c r="O2" s="219">
        <f>N2-M2</f>
        <v>-7700</v>
      </c>
    </row>
    <row r="3" spans="1:15" x14ac:dyDescent="0.25">
      <c r="A3" s="218" t="s">
        <v>114</v>
      </c>
      <c r="B3" s="218"/>
      <c r="C3" s="221" t="s">
        <v>91</v>
      </c>
      <c r="D3" s="218"/>
      <c r="E3" s="218"/>
      <c r="F3" s="315" t="s">
        <v>116</v>
      </c>
      <c r="G3" s="315"/>
      <c r="H3" s="315" t="s">
        <v>130</v>
      </c>
      <c r="I3" s="278"/>
      <c r="J3" s="218"/>
      <c r="M3" s="219">
        <f>M1-M2</f>
        <v>9361804</v>
      </c>
      <c r="N3" s="219">
        <f>N1-N2</f>
        <v>10249575</v>
      </c>
    </row>
    <row r="5" spans="1:15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5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5" x14ac:dyDescent="0.25">
      <c r="A7" s="444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49"/>
      <c r="I7" s="451"/>
      <c r="J7" s="421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43333</v>
      </c>
      <c r="B198" s="242">
        <v>180172940</v>
      </c>
      <c r="C198" s="247">
        <v>2</v>
      </c>
      <c r="D198" s="246">
        <v>194863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43335</v>
      </c>
      <c r="B199" s="242">
        <v>180173041</v>
      </c>
      <c r="C199" s="247">
        <v>3</v>
      </c>
      <c r="D199" s="246">
        <v>222338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180173088</v>
      </c>
      <c r="C200" s="247">
        <v>2</v>
      </c>
      <c r="D200" s="246">
        <v>271950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43336</v>
      </c>
      <c r="B201" s="242">
        <v>180173157</v>
      </c>
      <c r="C201" s="247">
        <v>1</v>
      </c>
      <c r="D201" s="246">
        <v>69825</v>
      </c>
      <c r="E201" s="244"/>
      <c r="F201" s="242"/>
      <c r="G201" s="246"/>
      <c r="H201" s="245"/>
      <c r="I201" s="245">
        <v>1486452</v>
      </c>
      <c r="J201" s="246" t="s">
        <v>17</v>
      </c>
    </row>
    <row r="202" spans="1:10" x14ac:dyDescent="0.25">
      <c r="A202" s="241">
        <v>43337</v>
      </c>
      <c r="B202" s="242">
        <v>180173198</v>
      </c>
      <c r="C202" s="247">
        <v>2</v>
      </c>
      <c r="D202" s="246">
        <v>180688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43337</v>
      </c>
      <c r="B203" s="242">
        <v>180173222</v>
      </c>
      <c r="C203" s="247">
        <v>2</v>
      </c>
      <c r="D203" s="246">
        <v>246575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43339</v>
      </c>
      <c r="B204" s="242">
        <v>180173328</v>
      </c>
      <c r="C204" s="247">
        <v>3</v>
      </c>
      <c r="D204" s="246">
        <v>394450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43340</v>
      </c>
      <c r="B205" s="242">
        <v>180173408</v>
      </c>
      <c r="C205" s="247">
        <v>2</v>
      </c>
      <c r="D205" s="246">
        <v>237825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43341</v>
      </c>
      <c r="B206" s="242">
        <v>180173522</v>
      </c>
      <c r="C206" s="247">
        <v>4</v>
      </c>
      <c r="D206" s="246">
        <v>419475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180173564</v>
      </c>
      <c r="C207" s="247">
        <v>8</v>
      </c>
      <c r="D207" s="246">
        <v>758450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43342</v>
      </c>
      <c r="B208" s="242">
        <v>180173599</v>
      </c>
      <c r="C208" s="247">
        <v>4</v>
      </c>
      <c r="D208" s="246">
        <v>322000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180173642</v>
      </c>
      <c r="C209" s="247">
        <v>2</v>
      </c>
      <c r="D209" s="246">
        <v>182963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43343</v>
      </c>
      <c r="B210" s="242">
        <v>180173674</v>
      </c>
      <c r="C210" s="247">
        <v>2</v>
      </c>
      <c r="D210" s="246">
        <v>207200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43343</v>
      </c>
      <c r="B211" s="242">
        <v>180173717</v>
      </c>
      <c r="C211" s="247">
        <v>3</v>
      </c>
      <c r="D211" s="246">
        <v>306513</v>
      </c>
      <c r="E211" s="244"/>
      <c r="F211" s="242"/>
      <c r="G211" s="246"/>
      <c r="H211" s="245"/>
      <c r="I211" s="245">
        <v>3256139</v>
      </c>
      <c r="J211" s="246" t="s">
        <v>17</v>
      </c>
    </row>
    <row r="212" spans="1:10" x14ac:dyDescent="0.25">
      <c r="A212" s="241">
        <v>43344</v>
      </c>
      <c r="B212" s="242">
        <v>180173765</v>
      </c>
      <c r="C212" s="247">
        <v>6</v>
      </c>
      <c r="D212" s="246">
        <v>426475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43344</v>
      </c>
      <c r="B213" s="242">
        <v>180173804</v>
      </c>
      <c r="C213" s="247">
        <v>10</v>
      </c>
      <c r="D213" s="246">
        <v>910613</v>
      </c>
      <c r="E213" s="244"/>
      <c r="F213" s="242"/>
      <c r="G213" s="246"/>
      <c r="H213" s="245"/>
      <c r="I213" s="245"/>
      <c r="J213" s="246"/>
    </row>
    <row r="214" spans="1:10" x14ac:dyDescent="0.25">
      <c r="A214" s="241">
        <v>43346</v>
      </c>
      <c r="B214" s="242">
        <v>180173897</v>
      </c>
      <c r="C214" s="247">
        <v>11</v>
      </c>
      <c r="D214" s="246">
        <v>1200063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43346</v>
      </c>
      <c r="B215" s="242">
        <v>180173952</v>
      </c>
      <c r="C215" s="247">
        <v>2</v>
      </c>
      <c r="D215" s="246">
        <v>145250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43347</v>
      </c>
      <c r="B216" s="242">
        <v>180173982</v>
      </c>
      <c r="C216" s="247">
        <v>8</v>
      </c>
      <c r="D216" s="246">
        <v>677163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43348</v>
      </c>
      <c r="B217" s="242">
        <v>180174092</v>
      </c>
      <c r="C217" s="247">
        <v>11</v>
      </c>
      <c r="D217" s="246">
        <v>1083600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43348</v>
      </c>
      <c r="B218" s="242">
        <v>180174134</v>
      </c>
      <c r="C218" s="247">
        <v>4</v>
      </c>
      <c r="D218" s="246">
        <v>368288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43349</v>
      </c>
      <c r="B219" s="242">
        <v>180174177</v>
      </c>
      <c r="C219" s="247">
        <v>10</v>
      </c>
      <c r="D219" s="246">
        <v>917263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43349</v>
      </c>
      <c r="B220" s="242">
        <v>180174231</v>
      </c>
      <c r="C220" s="247">
        <v>6</v>
      </c>
      <c r="D220" s="246">
        <v>532788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43350</v>
      </c>
      <c r="B221" s="242">
        <v>180174268</v>
      </c>
      <c r="C221" s="247">
        <v>2</v>
      </c>
      <c r="D221" s="246">
        <v>178150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43350</v>
      </c>
      <c r="B222" s="242">
        <v>180174321</v>
      </c>
      <c r="C222" s="247">
        <v>4</v>
      </c>
      <c r="D222" s="246">
        <v>485625</v>
      </c>
      <c r="E222" s="244"/>
      <c r="F222" s="242"/>
      <c r="G222" s="246"/>
      <c r="H222" s="245"/>
      <c r="I222" s="245">
        <v>6925280</v>
      </c>
      <c r="J222" s="246" t="s">
        <v>17</v>
      </c>
    </row>
    <row r="223" spans="1:10" x14ac:dyDescent="0.25">
      <c r="A223" s="241">
        <v>43351</v>
      </c>
      <c r="B223" s="242">
        <v>180174353</v>
      </c>
      <c r="C223" s="247">
        <v>11</v>
      </c>
      <c r="D223" s="246">
        <v>859425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43351</v>
      </c>
      <c r="B224" s="242">
        <v>180174390</v>
      </c>
      <c r="C224" s="247">
        <v>1</v>
      </c>
      <c r="D224" s="246">
        <v>69650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43353</v>
      </c>
      <c r="B225" s="242">
        <v>180174495</v>
      </c>
      <c r="C225" s="247">
        <v>6</v>
      </c>
      <c r="D225" s="246">
        <v>484663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43353</v>
      </c>
      <c r="B226" s="242">
        <v>180174553</v>
      </c>
      <c r="C226" s="247">
        <v>1</v>
      </c>
      <c r="D226" s="246">
        <v>87150</v>
      </c>
      <c r="E226" s="244"/>
      <c r="F226" s="242"/>
      <c r="G226" s="246"/>
      <c r="H226" s="245"/>
      <c r="I226" s="245"/>
      <c r="J226" s="246"/>
    </row>
    <row r="227" spans="1:10" x14ac:dyDescent="0.25">
      <c r="A227" s="241">
        <v>43354</v>
      </c>
      <c r="B227" s="242">
        <v>180174597</v>
      </c>
      <c r="C227" s="247">
        <v>1</v>
      </c>
      <c r="D227" s="246">
        <v>46463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43355</v>
      </c>
      <c r="B228" s="242">
        <v>180174667</v>
      </c>
      <c r="C228" s="247">
        <v>11</v>
      </c>
      <c r="D228" s="246">
        <v>1072575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43355</v>
      </c>
      <c r="B229" s="242">
        <v>180174717</v>
      </c>
      <c r="C229" s="247">
        <v>4</v>
      </c>
      <c r="D229" s="246">
        <v>335038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43356</v>
      </c>
      <c r="B230" s="242">
        <v>180174751</v>
      </c>
      <c r="C230" s="247">
        <v>3</v>
      </c>
      <c r="D230" s="246">
        <v>161525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43356</v>
      </c>
      <c r="B231" s="242">
        <v>180174789</v>
      </c>
      <c r="C231" s="247">
        <v>5</v>
      </c>
      <c r="D231" s="246">
        <v>387188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43357</v>
      </c>
      <c r="B232" s="242">
        <v>180174831</v>
      </c>
      <c r="C232" s="247">
        <v>3</v>
      </c>
      <c r="D232" s="246">
        <v>311150</v>
      </c>
      <c r="E232" s="244"/>
      <c r="F232" s="242"/>
      <c r="G232" s="246"/>
      <c r="H232" s="245"/>
      <c r="I232" s="245">
        <v>3814827</v>
      </c>
      <c r="J232" s="246" t="s">
        <v>17</v>
      </c>
    </row>
    <row r="233" spans="1:10" x14ac:dyDescent="0.25">
      <c r="A233" s="241">
        <v>43360</v>
      </c>
      <c r="B233" s="242">
        <v>180175074</v>
      </c>
      <c r="C233" s="247">
        <v>3</v>
      </c>
      <c r="D233" s="246">
        <v>246663</v>
      </c>
      <c r="E233" s="244"/>
      <c r="F233" s="242"/>
      <c r="G233" s="246"/>
      <c r="H233" s="245"/>
      <c r="I233" s="245"/>
      <c r="J233" s="246"/>
    </row>
    <row r="234" spans="1:10" x14ac:dyDescent="0.25">
      <c r="A234" s="241">
        <v>43360</v>
      </c>
      <c r="B234" s="242">
        <v>180175143</v>
      </c>
      <c r="C234" s="247">
        <v>2</v>
      </c>
      <c r="D234" s="246">
        <v>256900</v>
      </c>
      <c r="E234" s="244"/>
      <c r="F234" s="242"/>
      <c r="G234" s="246"/>
      <c r="H234" s="245"/>
      <c r="I234" s="245"/>
      <c r="J234" s="246"/>
    </row>
    <row r="235" spans="1:10" x14ac:dyDescent="0.25">
      <c r="A235" s="241">
        <v>43361</v>
      </c>
      <c r="B235" s="242">
        <v>180175163</v>
      </c>
      <c r="C235" s="247">
        <v>9</v>
      </c>
      <c r="D235" s="246">
        <v>757313</v>
      </c>
      <c r="E235" s="244"/>
      <c r="F235" s="242"/>
      <c r="G235" s="246"/>
      <c r="H235" s="245"/>
      <c r="I235" s="245"/>
      <c r="J235" s="246"/>
    </row>
    <row r="236" spans="1:10" x14ac:dyDescent="0.25">
      <c r="A236" s="241">
        <v>43362</v>
      </c>
      <c r="B236" s="242">
        <v>180175253</v>
      </c>
      <c r="C236" s="247">
        <v>2</v>
      </c>
      <c r="D236" s="246">
        <v>201600</v>
      </c>
      <c r="E236" s="244"/>
      <c r="F236" s="242"/>
      <c r="G236" s="246"/>
      <c r="H236" s="245"/>
      <c r="I236" s="245"/>
      <c r="J236" s="246"/>
    </row>
    <row r="237" spans="1:10" x14ac:dyDescent="0.25">
      <c r="A237" s="241">
        <v>43362</v>
      </c>
      <c r="B237" s="242">
        <v>180175307</v>
      </c>
      <c r="C237" s="247">
        <v>2</v>
      </c>
      <c r="D237" s="246">
        <v>177975</v>
      </c>
      <c r="E237" s="244"/>
      <c r="F237" s="242"/>
      <c r="G237" s="246"/>
      <c r="H237" s="245"/>
      <c r="I237" s="245"/>
      <c r="J237" s="246"/>
    </row>
    <row r="238" spans="1:10" x14ac:dyDescent="0.25">
      <c r="A238" s="241">
        <v>43363</v>
      </c>
      <c r="B238" s="242">
        <v>180175349</v>
      </c>
      <c r="C238" s="247">
        <v>1</v>
      </c>
      <c r="D238" s="246">
        <v>127138</v>
      </c>
      <c r="E238" s="244">
        <v>180045366</v>
      </c>
      <c r="F238" s="242">
        <v>5</v>
      </c>
      <c r="G238" s="246">
        <v>536025</v>
      </c>
      <c r="H238" s="245"/>
      <c r="I238" s="245"/>
      <c r="J238" s="246"/>
    </row>
    <row r="239" spans="1:10" x14ac:dyDescent="0.25">
      <c r="A239" s="241">
        <v>43363</v>
      </c>
      <c r="B239" s="242">
        <v>180175392</v>
      </c>
      <c r="C239" s="247">
        <v>5</v>
      </c>
      <c r="D239" s="246">
        <v>614163</v>
      </c>
      <c r="E239" s="244"/>
      <c r="F239" s="242"/>
      <c r="G239" s="246"/>
      <c r="H239" s="245"/>
      <c r="I239" s="245"/>
      <c r="J239" s="246"/>
    </row>
    <row r="240" spans="1:10" x14ac:dyDescent="0.25">
      <c r="A240" s="241">
        <v>43364</v>
      </c>
      <c r="B240" s="242">
        <v>180175416</v>
      </c>
      <c r="C240" s="247">
        <v>3</v>
      </c>
      <c r="D240" s="246">
        <v>178763</v>
      </c>
      <c r="E240" s="244">
        <v>180045384</v>
      </c>
      <c r="F240" s="242">
        <v>2</v>
      </c>
      <c r="G240" s="246">
        <v>196963</v>
      </c>
      <c r="H240" s="245"/>
      <c r="I240" s="245"/>
      <c r="J240" s="246"/>
    </row>
    <row r="241" spans="1:10" x14ac:dyDescent="0.25">
      <c r="A241" s="241">
        <v>43364</v>
      </c>
      <c r="B241" s="242">
        <v>180175461</v>
      </c>
      <c r="C241" s="247">
        <v>1</v>
      </c>
      <c r="D241" s="246">
        <v>77613</v>
      </c>
      <c r="E241" s="244"/>
      <c r="F241" s="242"/>
      <c r="G241" s="246"/>
      <c r="H241" s="245"/>
      <c r="I241" s="245"/>
      <c r="J241" s="246"/>
    </row>
    <row r="242" spans="1:10" x14ac:dyDescent="0.25">
      <c r="A242" s="241">
        <v>43364</v>
      </c>
      <c r="B242" s="242">
        <v>180175463</v>
      </c>
      <c r="C242" s="247">
        <v>2</v>
      </c>
      <c r="D242" s="246">
        <v>191625</v>
      </c>
      <c r="E242" s="244"/>
      <c r="F242" s="242"/>
      <c r="G242" s="246"/>
      <c r="H242" s="245"/>
      <c r="I242" s="245">
        <v>2096765</v>
      </c>
      <c r="J242" s="246" t="s">
        <v>17</v>
      </c>
    </row>
    <row r="243" spans="1:10" x14ac:dyDescent="0.25">
      <c r="A243" s="241">
        <v>43365</v>
      </c>
      <c r="B243" s="242">
        <v>180175493</v>
      </c>
      <c r="C243" s="247">
        <v>5</v>
      </c>
      <c r="D243" s="246">
        <v>322350</v>
      </c>
      <c r="E243" s="244"/>
      <c r="F243" s="242"/>
      <c r="G243" s="246"/>
      <c r="H243" s="245"/>
      <c r="I243" s="245"/>
      <c r="J243" s="246"/>
    </row>
    <row r="244" spans="1:10" x14ac:dyDescent="0.25">
      <c r="A244" s="241">
        <v>43365</v>
      </c>
      <c r="B244" s="242">
        <v>180175544</v>
      </c>
      <c r="C244" s="247">
        <v>2</v>
      </c>
      <c r="D244" s="246">
        <v>154175</v>
      </c>
      <c r="E244" s="244"/>
      <c r="F244" s="242"/>
      <c r="G244" s="246"/>
      <c r="H244" s="245"/>
      <c r="I244" s="245"/>
      <c r="J244" s="246"/>
    </row>
    <row r="245" spans="1:10" x14ac:dyDescent="0.25">
      <c r="A245" s="241">
        <v>43367</v>
      </c>
      <c r="B245" s="242">
        <v>180175637</v>
      </c>
      <c r="C245" s="247">
        <v>4</v>
      </c>
      <c r="D245" s="246">
        <v>369513</v>
      </c>
      <c r="E245" s="244"/>
      <c r="F245" s="242"/>
      <c r="G245" s="246"/>
      <c r="H245" s="245"/>
      <c r="I245" s="245"/>
      <c r="J245" s="246"/>
    </row>
    <row r="246" spans="1:10" x14ac:dyDescent="0.25">
      <c r="A246" s="241">
        <v>43367</v>
      </c>
      <c r="B246" s="242">
        <v>180175683</v>
      </c>
      <c r="C246" s="247"/>
      <c r="D246" s="246">
        <v>550463</v>
      </c>
      <c r="E246" s="244"/>
      <c r="F246" s="242"/>
      <c r="G246" s="246"/>
      <c r="H246" s="245"/>
      <c r="I246" s="245"/>
      <c r="J246" s="246"/>
    </row>
    <row r="247" spans="1:10" x14ac:dyDescent="0.25">
      <c r="A247" s="241">
        <v>43368</v>
      </c>
      <c r="B247" s="242">
        <v>180175723</v>
      </c>
      <c r="C247" s="247">
        <v>4</v>
      </c>
      <c r="D247" s="246">
        <v>320600</v>
      </c>
      <c r="E247" s="244"/>
      <c r="F247" s="242"/>
      <c r="G247" s="246"/>
      <c r="H247" s="245"/>
      <c r="I247" s="245"/>
      <c r="J247" s="246"/>
    </row>
    <row r="248" spans="1:10" x14ac:dyDescent="0.25">
      <c r="A248" s="241">
        <v>43368</v>
      </c>
      <c r="B248" s="242">
        <v>180175775</v>
      </c>
      <c r="C248" s="247">
        <v>3</v>
      </c>
      <c r="D248" s="246">
        <v>304938</v>
      </c>
      <c r="E248" s="244"/>
      <c r="F248" s="242"/>
      <c r="G248" s="246"/>
      <c r="H248" s="245"/>
      <c r="I248" s="245"/>
      <c r="J248" s="246"/>
    </row>
    <row r="249" spans="1:10" x14ac:dyDescent="0.25">
      <c r="A249" s="241">
        <v>43369</v>
      </c>
      <c r="B249" s="242">
        <v>180175803</v>
      </c>
      <c r="C249" s="247">
        <v>9</v>
      </c>
      <c r="D249" s="246">
        <v>933800</v>
      </c>
      <c r="E249" s="244"/>
      <c r="F249" s="242"/>
      <c r="G249" s="246"/>
      <c r="H249" s="245"/>
      <c r="I249" s="245"/>
      <c r="J249" s="246"/>
    </row>
    <row r="250" spans="1:10" x14ac:dyDescent="0.25">
      <c r="A250" s="241">
        <v>43369</v>
      </c>
      <c r="B250" s="242">
        <v>180175857</v>
      </c>
      <c r="C250" s="247">
        <v>1</v>
      </c>
      <c r="D250" s="246">
        <v>46463</v>
      </c>
      <c r="E250" s="244"/>
      <c r="F250" s="242"/>
      <c r="G250" s="246"/>
      <c r="H250" s="245"/>
      <c r="I250" s="245"/>
      <c r="J250" s="246"/>
    </row>
    <row r="251" spans="1:10" x14ac:dyDescent="0.25">
      <c r="A251" s="241">
        <v>43370</v>
      </c>
      <c r="B251" s="242">
        <v>180175885</v>
      </c>
      <c r="C251" s="247">
        <v>6</v>
      </c>
      <c r="D251" s="246">
        <v>677950</v>
      </c>
      <c r="E251" s="244"/>
      <c r="F251" s="242"/>
      <c r="G251" s="246"/>
      <c r="H251" s="245"/>
      <c r="I251" s="245"/>
      <c r="J251" s="246"/>
    </row>
    <row r="252" spans="1:10" x14ac:dyDescent="0.25">
      <c r="A252" s="241">
        <v>43370</v>
      </c>
      <c r="B252" s="242">
        <v>180175933</v>
      </c>
      <c r="C252" s="247">
        <v>5</v>
      </c>
      <c r="D252" s="246">
        <v>338275</v>
      </c>
      <c r="E252" s="244"/>
      <c r="F252" s="242"/>
      <c r="G252" s="246"/>
      <c r="H252" s="245"/>
      <c r="I252" s="245"/>
      <c r="J252" s="246"/>
    </row>
    <row r="253" spans="1:10" x14ac:dyDescent="0.25">
      <c r="A253" s="241">
        <v>43371</v>
      </c>
      <c r="B253" s="242">
        <v>180175979</v>
      </c>
      <c r="C253" s="247">
        <v>18</v>
      </c>
      <c r="D253" s="246">
        <v>1945388</v>
      </c>
      <c r="E253" s="244"/>
      <c r="F253" s="242"/>
      <c r="G253" s="246"/>
      <c r="H253" s="245"/>
      <c r="I253" s="245"/>
      <c r="J253" s="246"/>
    </row>
    <row r="254" spans="1:10" x14ac:dyDescent="0.25">
      <c r="A254" s="241">
        <v>43372</v>
      </c>
      <c r="B254" s="242">
        <v>180176028</v>
      </c>
      <c r="C254" s="247">
        <v>1</v>
      </c>
      <c r="D254" s="246">
        <v>104650</v>
      </c>
      <c r="E254" s="244"/>
      <c r="F254" s="242"/>
      <c r="G254" s="246"/>
      <c r="H254" s="245"/>
      <c r="I254" s="245">
        <v>6068568</v>
      </c>
      <c r="J254" s="246" t="s">
        <v>17</v>
      </c>
    </row>
    <row r="255" spans="1:10" x14ac:dyDescent="0.25">
      <c r="A255" s="241">
        <v>43372</v>
      </c>
      <c r="B255" s="242">
        <v>180176055</v>
      </c>
      <c r="C255" s="247">
        <v>2</v>
      </c>
      <c r="D255" s="246">
        <v>132563</v>
      </c>
      <c r="E255" s="244"/>
      <c r="F255" s="242"/>
      <c r="G255" s="246"/>
      <c r="H255" s="245"/>
      <c r="I255" s="245"/>
      <c r="J255" s="246"/>
    </row>
    <row r="256" spans="1:10" x14ac:dyDescent="0.25">
      <c r="A256" s="241">
        <v>43372</v>
      </c>
      <c r="B256" s="242">
        <v>180176101</v>
      </c>
      <c r="C256" s="247">
        <v>2</v>
      </c>
      <c r="D256" s="246">
        <v>298113</v>
      </c>
      <c r="E256" s="244"/>
      <c r="F256" s="242"/>
      <c r="G256" s="246"/>
      <c r="H256" s="245"/>
      <c r="I256" s="245"/>
      <c r="J256" s="246"/>
    </row>
    <row r="257" spans="1:10" x14ac:dyDescent="0.25">
      <c r="A257" s="241">
        <v>43374</v>
      </c>
      <c r="B257" s="242">
        <v>180176202</v>
      </c>
      <c r="C257" s="247">
        <v>24</v>
      </c>
      <c r="D257" s="246">
        <v>2417538</v>
      </c>
      <c r="E257" s="244"/>
      <c r="F257" s="242"/>
      <c r="G257" s="246"/>
      <c r="H257" s="245"/>
      <c r="I257" s="245"/>
      <c r="J257" s="246"/>
    </row>
    <row r="258" spans="1:10" x14ac:dyDescent="0.25">
      <c r="A258" s="241">
        <v>43374</v>
      </c>
      <c r="B258" s="242">
        <v>180176264</v>
      </c>
      <c r="C258" s="247">
        <v>7</v>
      </c>
      <c r="D258" s="246">
        <v>536288</v>
      </c>
      <c r="E258" s="244"/>
      <c r="F258" s="242"/>
      <c r="G258" s="246"/>
      <c r="H258" s="245"/>
      <c r="I258" s="245"/>
      <c r="J258" s="246"/>
    </row>
    <row r="259" spans="1:10" x14ac:dyDescent="0.25">
      <c r="A259" s="241">
        <v>43374</v>
      </c>
      <c r="B259" s="242">
        <v>180176275</v>
      </c>
      <c r="C259" s="247">
        <v>1</v>
      </c>
      <c r="D259" s="246">
        <v>46463</v>
      </c>
      <c r="E259" s="244"/>
      <c r="F259" s="242"/>
      <c r="G259" s="246"/>
      <c r="H259" s="245"/>
      <c r="I259" s="245"/>
      <c r="J259" s="246"/>
    </row>
    <row r="260" spans="1:10" x14ac:dyDescent="0.25">
      <c r="A260" s="241">
        <v>43375</v>
      </c>
      <c r="B260" s="242">
        <v>180176302</v>
      </c>
      <c r="C260" s="247">
        <v>4</v>
      </c>
      <c r="D260" s="246">
        <v>312900</v>
      </c>
      <c r="E260" s="244"/>
      <c r="F260" s="242"/>
      <c r="G260" s="246"/>
      <c r="H260" s="245"/>
      <c r="I260" s="245"/>
      <c r="J260" s="246"/>
    </row>
    <row r="261" spans="1:10" x14ac:dyDescent="0.25">
      <c r="A261" s="241">
        <v>43375</v>
      </c>
      <c r="B261" s="242">
        <v>180176353</v>
      </c>
      <c r="C261" s="247">
        <v>6</v>
      </c>
      <c r="D261" s="246">
        <v>445550</v>
      </c>
      <c r="E261" s="244"/>
      <c r="F261" s="242"/>
      <c r="G261" s="246"/>
      <c r="H261" s="245"/>
      <c r="I261" s="245"/>
      <c r="J261" s="246"/>
    </row>
    <row r="262" spans="1:10" x14ac:dyDescent="0.25">
      <c r="A262" s="241">
        <v>43376</v>
      </c>
      <c r="B262" s="242">
        <v>180176392</v>
      </c>
      <c r="C262" s="247">
        <v>6</v>
      </c>
      <c r="D262" s="246">
        <v>518350</v>
      </c>
      <c r="E262" s="244"/>
      <c r="F262" s="242"/>
      <c r="G262" s="246"/>
      <c r="H262" s="245"/>
      <c r="I262" s="245"/>
      <c r="J262" s="246"/>
    </row>
    <row r="263" spans="1:10" x14ac:dyDescent="0.25">
      <c r="A263" s="241">
        <v>43376</v>
      </c>
      <c r="B263" s="242">
        <v>180176433</v>
      </c>
      <c r="C263" s="247">
        <v>9</v>
      </c>
      <c r="D263" s="246">
        <v>903963</v>
      </c>
      <c r="E263" s="244"/>
      <c r="F263" s="242"/>
      <c r="G263" s="246"/>
      <c r="H263" s="245"/>
      <c r="I263" s="245"/>
      <c r="J263" s="246"/>
    </row>
    <row r="264" spans="1:10" x14ac:dyDescent="0.25">
      <c r="A264" s="241">
        <v>43377</v>
      </c>
      <c r="B264" s="242">
        <v>180176466</v>
      </c>
      <c r="C264" s="247">
        <v>2</v>
      </c>
      <c r="D264" s="246">
        <v>147788</v>
      </c>
      <c r="E264" s="244"/>
      <c r="F264" s="242"/>
      <c r="G264" s="246"/>
      <c r="H264" s="245"/>
      <c r="I264" s="245"/>
      <c r="J264" s="246"/>
    </row>
    <row r="265" spans="1:10" x14ac:dyDescent="0.25">
      <c r="A265" s="241">
        <v>43377</v>
      </c>
      <c r="B265" s="242">
        <v>180176518</v>
      </c>
      <c r="C265" s="247">
        <v>4</v>
      </c>
      <c r="D265" s="246">
        <v>340900</v>
      </c>
      <c r="E265" s="244"/>
      <c r="F265" s="242"/>
      <c r="G265" s="246"/>
      <c r="H265" s="245"/>
      <c r="I265" s="245"/>
      <c r="J265" s="246"/>
    </row>
    <row r="266" spans="1:10" x14ac:dyDescent="0.25">
      <c r="A266" s="241">
        <v>43378</v>
      </c>
      <c r="B266" s="242">
        <v>180176553</v>
      </c>
      <c r="C266" s="247">
        <v>12</v>
      </c>
      <c r="D266" s="246">
        <v>1137500</v>
      </c>
      <c r="E266" s="244"/>
      <c r="F266" s="242"/>
      <c r="G266" s="246"/>
      <c r="H266" s="245"/>
      <c r="I266" s="245"/>
      <c r="J266" s="246"/>
    </row>
    <row r="267" spans="1:10" x14ac:dyDescent="0.25">
      <c r="A267" s="241">
        <v>43378</v>
      </c>
      <c r="B267" s="242">
        <v>180176599</v>
      </c>
      <c r="C267" s="247">
        <v>3</v>
      </c>
      <c r="D267" s="246">
        <v>276588</v>
      </c>
      <c r="E267" s="244"/>
      <c r="F267" s="242"/>
      <c r="G267" s="246"/>
      <c r="H267" s="245"/>
      <c r="I267" s="245">
        <v>7514505</v>
      </c>
      <c r="J267" s="246" t="s">
        <v>17</v>
      </c>
    </row>
    <row r="268" spans="1:10" x14ac:dyDescent="0.25">
      <c r="A268" s="241">
        <v>43379</v>
      </c>
      <c r="B268" s="242">
        <v>180176631</v>
      </c>
      <c r="C268" s="247">
        <v>6</v>
      </c>
      <c r="D268" s="246">
        <v>614075</v>
      </c>
      <c r="E268" s="244"/>
      <c r="F268" s="242"/>
      <c r="G268" s="246"/>
      <c r="H268" s="245"/>
      <c r="I268" s="245"/>
      <c r="J268" s="246"/>
    </row>
    <row r="269" spans="1:10" x14ac:dyDescent="0.25">
      <c r="A269" s="241">
        <v>43379</v>
      </c>
      <c r="B269" s="242">
        <v>180176666</v>
      </c>
      <c r="C269" s="247">
        <v>2</v>
      </c>
      <c r="D269" s="246">
        <v>236950</v>
      </c>
      <c r="E269" s="244"/>
      <c r="F269" s="242"/>
      <c r="G269" s="246"/>
      <c r="H269" s="245"/>
      <c r="I269" s="245"/>
      <c r="J269" s="246"/>
    </row>
    <row r="270" spans="1:10" x14ac:dyDescent="0.25">
      <c r="A270" s="241">
        <v>43381</v>
      </c>
      <c r="B270" s="242">
        <v>180176780</v>
      </c>
      <c r="C270" s="247">
        <v>4</v>
      </c>
      <c r="D270" s="246">
        <v>485888</v>
      </c>
      <c r="E270" s="244"/>
      <c r="F270" s="242"/>
      <c r="G270" s="246"/>
      <c r="H270" s="245"/>
      <c r="I270" s="245"/>
      <c r="J270" s="246"/>
    </row>
    <row r="271" spans="1:10" x14ac:dyDescent="0.25">
      <c r="A271" s="241">
        <v>43381</v>
      </c>
      <c r="B271" s="242">
        <v>180176829</v>
      </c>
      <c r="C271" s="247">
        <v>7</v>
      </c>
      <c r="D271" s="246">
        <v>836063</v>
      </c>
      <c r="E271" s="244"/>
      <c r="F271" s="242"/>
      <c r="G271" s="246"/>
      <c r="H271" s="245"/>
      <c r="I271" s="245"/>
      <c r="J271" s="246"/>
    </row>
    <row r="272" spans="1:10" x14ac:dyDescent="0.25">
      <c r="A272" s="241">
        <v>43382</v>
      </c>
      <c r="B272" s="242">
        <v>180176866</v>
      </c>
      <c r="C272" s="247">
        <v>4</v>
      </c>
      <c r="D272" s="246">
        <v>348163</v>
      </c>
      <c r="E272" s="244"/>
      <c r="F272" s="242"/>
      <c r="G272" s="246"/>
      <c r="H272" s="245"/>
      <c r="I272" s="245"/>
      <c r="J272" s="246"/>
    </row>
    <row r="273" spans="1:10" x14ac:dyDescent="0.25">
      <c r="A273" s="241">
        <v>43382</v>
      </c>
      <c r="B273" s="242">
        <v>180176922</v>
      </c>
      <c r="C273" s="247">
        <v>5</v>
      </c>
      <c r="D273" s="246">
        <v>514150</v>
      </c>
      <c r="E273" s="244"/>
      <c r="F273" s="242"/>
      <c r="G273" s="246"/>
      <c r="H273" s="245"/>
      <c r="I273" s="245"/>
      <c r="J273" s="246"/>
    </row>
    <row r="274" spans="1:10" x14ac:dyDescent="0.25">
      <c r="A274" s="241">
        <v>43383</v>
      </c>
      <c r="B274" s="242">
        <v>180176959</v>
      </c>
      <c r="C274" s="247">
        <v>18</v>
      </c>
      <c r="D274" s="246">
        <v>1681313</v>
      </c>
      <c r="E274" s="244"/>
      <c r="F274" s="242"/>
      <c r="G274" s="246"/>
      <c r="H274" s="245"/>
      <c r="I274" s="245"/>
      <c r="J274" s="246"/>
    </row>
    <row r="275" spans="1:10" x14ac:dyDescent="0.25">
      <c r="A275" s="241">
        <v>43383</v>
      </c>
      <c r="B275" s="242">
        <v>180177007</v>
      </c>
      <c r="C275" s="247">
        <v>5</v>
      </c>
      <c r="D275" s="246">
        <v>634988</v>
      </c>
      <c r="E275" s="244"/>
      <c r="F275" s="242"/>
      <c r="G275" s="246"/>
      <c r="H275" s="245"/>
      <c r="I275" s="245"/>
      <c r="J275" s="246"/>
    </row>
    <row r="276" spans="1:10" x14ac:dyDescent="0.25">
      <c r="A276" s="241">
        <v>43384</v>
      </c>
      <c r="B276" s="242">
        <v>180177043</v>
      </c>
      <c r="C276" s="247">
        <v>6</v>
      </c>
      <c r="D276" s="246">
        <v>493150</v>
      </c>
      <c r="E276" s="244"/>
      <c r="F276" s="242"/>
      <c r="G276" s="246"/>
      <c r="H276" s="245"/>
      <c r="I276" s="245"/>
      <c r="J276" s="246"/>
    </row>
    <row r="277" spans="1:10" x14ac:dyDescent="0.25">
      <c r="A277" s="241">
        <v>43384</v>
      </c>
      <c r="B277" s="242">
        <v>180177080</v>
      </c>
      <c r="C277" s="247">
        <v>2</v>
      </c>
      <c r="D277" s="246">
        <v>136675</v>
      </c>
      <c r="E277" s="244"/>
      <c r="F277" s="242"/>
      <c r="G277" s="246"/>
      <c r="H277" s="245"/>
      <c r="I277" s="245"/>
      <c r="J277" s="246"/>
    </row>
    <row r="278" spans="1:10" x14ac:dyDescent="0.25">
      <c r="A278" s="241">
        <v>43385</v>
      </c>
      <c r="B278" s="242">
        <v>180177112</v>
      </c>
      <c r="C278" s="247">
        <v>2</v>
      </c>
      <c r="D278" s="246">
        <v>133613</v>
      </c>
      <c r="E278" s="244"/>
      <c r="F278" s="242"/>
      <c r="G278" s="246"/>
      <c r="H278" s="245"/>
      <c r="I278" s="245"/>
      <c r="J278" s="246"/>
    </row>
    <row r="279" spans="1:10" x14ac:dyDescent="0.25">
      <c r="A279" s="241">
        <v>43385</v>
      </c>
      <c r="B279" s="242">
        <v>180177164</v>
      </c>
      <c r="C279" s="247">
        <v>18</v>
      </c>
      <c r="D279" s="246">
        <v>1790250</v>
      </c>
      <c r="E279" s="244"/>
      <c r="F279" s="242"/>
      <c r="G279" s="246"/>
      <c r="H279" s="245"/>
      <c r="I279" s="245"/>
      <c r="J279" s="246"/>
    </row>
    <row r="280" spans="1:10" x14ac:dyDescent="0.25">
      <c r="A280" s="241">
        <v>43386</v>
      </c>
      <c r="B280" s="242">
        <v>180177184</v>
      </c>
      <c r="C280" s="247">
        <v>1</v>
      </c>
      <c r="D280" s="246">
        <v>192150</v>
      </c>
      <c r="E280" s="244"/>
      <c r="F280" s="242"/>
      <c r="G280" s="246"/>
      <c r="H280" s="245"/>
      <c r="I280" s="245">
        <v>8097428</v>
      </c>
      <c r="J280" s="246" t="s">
        <v>17</v>
      </c>
    </row>
    <row r="281" spans="1:10" x14ac:dyDescent="0.25">
      <c r="A281" s="241">
        <v>43386</v>
      </c>
      <c r="B281" s="242">
        <v>180177211</v>
      </c>
      <c r="C281" s="247">
        <v>10</v>
      </c>
      <c r="D281" s="246">
        <v>1005900</v>
      </c>
      <c r="E281" s="244"/>
      <c r="F281" s="242"/>
      <c r="G281" s="246"/>
      <c r="H281" s="245"/>
      <c r="I281" s="245"/>
      <c r="J281" s="246"/>
    </row>
    <row r="282" spans="1:10" x14ac:dyDescent="0.25">
      <c r="A282" s="241">
        <v>43386</v>
      </c>
      <c r="B282" s="242">
        <v>180177231</v>
      </c>
      <c r="C282" s="247">
        <v>7</v>
      </c>
      <c r="D282" s="246">
        <v>761600</v>
      </c>
      <c r="E282" s="244"/>
      <c r="F282" s="242"/>
      <c r="G282" s="246"/>
      <c r="H282" s="245"/>
      <c r="I282" s="245"/>
      <c r="J282" s="246"/>
    </row>
    <row r="283" spans="1:10" x14ac:dyDescent="0.25">
      <c r="A283" s="241">
        <v>43388</v>
      </c>
      <c r="B283" s="242">
        <v>180177326</v>
      </c>
      <c r="C283" s="247">
        <v>8</v>
      </c>
      <c r="D283" s="246">
        <v>686175</v>
      </c>
      <c r="E283" s="244"/>
      <c r="F283" s="242"/>
      <c r="G283" s="246"/>
      <c r="H283" s="245"/>
      <c r="I283" s="245"/>
      <c r="J283" s="246"/>
    </row>
    <row r="284" spans="1:10" x14ac:dyDescent="0.25">
      <c r="A284" s="241">
        <v>43388</v>
      </c>
      <c r="B284" s="242">
        <v>180177373</v>
      </c>
      <c r="C284" s="247">
        <v>14</v>
      </c>
      <c r="D284" s="246">
        <v>1553125</v>
      </c>
      <c r="E284" s="244"/>
      <c r="F284" s="242"/>
      <c r="G284" s="246"/>
      <c r="H284" s="245"/>
      <c r="I284" s="245"/>
      <c r="J284" s="246"/>
    </row>
    <row r="285" spans="1:10" x14ac:dyDescent="0.25">
      <c r="A285" s="241">
        <v>43389</v>
      </c>
      <c r="B285" s="242">
        <v>180177382</v>
      </c>
      <c r="C285" s="247">
        <v>1</v>
      </c>
      <c r="D285" s="246">
        <v>97213</v>
      </c>
      <c r="E285" s="244"/>
      <c r="F285" s="242"/>
      <c r="G285" s="246"/>
      <c r="H285" s="245"/>
      <c r="I285" s="245"/>
      <c r="J285" s="246"/>
    </row>
    <row r="286" spans="1:10" x14ac:dyDescent="0.25">
      <c r="A286" s="241">
        <v>43389</v>
      </c>
      <c r="B286" s="242">
        <v>180177410</v>
      </c>
      <c r="C286" s="247">
        <v>9</v>
      </c>
      <c r="D286" s="246">
        <v>985775</v>
      </c>
      <c r="E286" s="244">
        <v>180045752</v>
      </c>
      <c r="F286" s="242">
        <v>2</v>
      </c>
      <c r="G286" s="246">
        <v>224088</v>
      </c>
      <c r="H286" s="245"/>
      <c r="I286" s="245"/>
      <c r="J286" s="246"/>
    </row>
    <row r="287" spans="1:10" x14ac:dyDescent="0.25">
      <c r="A287" s="241">
        <v>43389</v>
      </c>
      <c r="B287" s="242">
        <v>180177438</v>
      </c>
      <c r="C287" s="247">
        <v>9</v>
      </c>
      <c r="D287" s="246">
        <v>787938</v>
      </c>
      <c r="E287" s="244"/>
      <c r="F287" s="242"/>
      <c r="G287" s="246"/>
      <c r="H287" s="245"/>
      <c r="I287" s="245"/>
      <c r="J287" s="246"/>
    </row>
    <row r="288" spans="1:10" x14ac:dyDescent="0.25">
      <c r="A288" s="241">
        <v>43390</v>
      </c>
      <c r="B288" s="242">
        <v>180177476</v>
      </c>
      <c r="C288" s="247">
        <v>14</v>
      </c>
      <c r="D288" s="246">
        <v>1232438</v>
      </c>
      <c r="E288" s="244"/>
      <c r="F288" s="242"/>
      <c r="G288" s="246"/>
      <c r="H288" s="245"/>
      <c r="I288" s="245"/>
      <c r="J288" s="246"/>
    </row>
    <row r="289" spans="1:10" x14ac:dyDescent="0.25">
      <c r="A289" s="241">
        <v>43390</v>
      </c>
      <c r="B289" s="242">
        <v>180177517</v>
      </c>
      <c r="C289" s="247">
        <v>2</v>
      </c>
      <c r="D289" s="246">
        <v>248325</v>
      </c>
      <c r="E289" s="244"/>
      <c r="F289" s="242"/>
      <c r="G289" s="246"/>
      <c r="H289" s="245"/>
      <c r="I289" s="245"/>
      <c r="J289" s="246"/>
    </row>
    <row r="290" spans="1:10" x14ac:dyDescent="0.25">
      <c r="A290" s="241">
        <v>43391</v>
      </c>
      <c r="B290" s="242">
        <v>180177570</v>
      </c>
      <c r="C290" s="247">
        <v>6</v>
      </c>
      <c r="D290" s="246">
        <v>635688</v>
      </c>
      <c r="E290" s="244">
        <v>180045778</v>
      </c>
      <c r="F290" s="242">
        <v>1</v>
      </c>
      <c r="G290" s="246">
        <v>94063</v>
      </c>
      <c r="H290" s="245"/>
      <c r="I290" s="245"/>
      <c r="J290" s="246"/>
    </row>
    <row r="291" spans="1:10" x14ac:dyDescent="0.25">
      <c r="A291" s="241">
        <v>43391</v>
      </c>
      <c r="B291" s="242">
        <v>180177599</v>
      </c>
      <c r="C291" s="247">
        <v>4</v>
      </c>
      <c r="D291" s="246">
        <v>406350</v>
      </c>
      <c r="E291" s="244"/>
      <c r="F291" s="242"/>
      <c r="G291" s="246"/>
      <c r="H291" s="245"/>
      <c r="I291" s="245"/>
      <c r="J291" s="246"/>
    </row>
    <row r="292" spans="1:10" x14ac:dyDescent="0.25">
      <c r="A292" s="241">
        <v>43392</v>
      </c>
      <c r="B292" s="242">
        <v>180177639</v>
      </c>
      <c r="C292" s="247">
        <v>5</v>
      </c>
      <c r="D292" s="246">
        <v>603575</v>
      </c>
      <c r="E292" s="244"/>
      <c r="F292" s="242"/>
      <c r="G292" s="246"/>
      <c r="H292" s="245"/>
      <c r="I292" s="245"/>
      <c r="J292" s="246"/>
    </row>
    <row r="293" spans="1:10" x14ac:dyDescent="0.25">
      <c r="A293" s="241">
        <v>43392</v>
      </c>
      <c r="B293" s="242">
        <v>180177670</v>
      </c>
      <c r="C293" s="247">
        <v>7</v>
      </c>
      <c r="D293" s="246">
        <v>808238</v>
      </c>
      <c r="E293" s="244"/>
      <c r="F293" s="242"/>
      <c r="G293" s="246"/>
      <c r="H293" s="245"/>
      <c r="I293" s="245">
        <v>9494189</v>
      </c>
      <c r="J293" s="246" t="s">
        <v>17</v>
      </c>
    </row>
    <row r="294" spans="1:10" x14ac:dyDescent="0.25">
      <c r="A294" s="241">
        <v>43393</v>
      </c>
      <c r="B294" s="242">
        <v>180177725</v>
      </c>
      <c r="C294" s="247">
        <v>5</v>
      </c>
      <c r="D294" s="246">
        <v>533400</v>
      </c>
      <c r="E294" s="244"/>
      <c r="F294" s="242"/>
      <c r="G294" s="246"/>
      <c r="H294" s="245"/>
      <c r="I294" s="245"/>
      <c r="J294" s="246"/>
    </row>
    <row r="295" spans="1:10" x14ac:dyDescent="0.25">
      <c r="A295" s="241">
        <v>43393</v>
      </c>
      <c r="B295" s="242">
        <v>180177749</v>
      </c>
      <c r="C295" s="247">
        <v>3</v>
      </c>
      <c r="D295" s="246">
        <v>315350</v>
      </c>
      <c r="E295" s="244"/>
      <c r="F295" s="242"/>
      <c r="G295" s="246"/>
      <c r="H295" s="245"/>
      <c r="I295" s="245"/>
      <c r="J295" s="246"/>
    </row>
    <row r="296" spans="1:10" x14ac:dyDescent="0.25">
      <c r="A296" s="241">
        <v>43395</v>
      </c>
      <c r="B296" s="242">
        <v>180177832</v>
      </c>
      <c r="C296" s="247">
        <v>15</v>
      </c>
      <c r="D296" s="246">
        <v>1391425</v>
      </c>
      <c r="E296" s="244">
        <v>180045841</v>
      </c>
      <c r="F296" s="242">
        <v>2</v>
      </c>
      <c r="G296" s="246">
        <v>205625</v>
      </c>
      <c r="H296" s="245"/>
      <c r="I296" s="245"/>
      <c r="J296" s="246"/>
    </row>
    <row r="297" spans="1:10" x14ac:dyDescent="0.25">
      <c r="A297" s="241">
        <v>43395</v>
      </c>
      <c r="B297" s="242">
        <v>180177873</v>
      </c>
      <c r="C297" s="247">
        <v>11</v>
      </c>
      <c r="D297" s="246">
        <v>1503863</v>
      </c>
      <c r="E297" s="244"/>
      <c r="F297" s="242"/>
      <c r="G297" s="246"/>
      <c r="H297" s="245"/>
      <c r="I297" s="245"/>
      <c r="J297" s="246"/>
    </row>
    <row r="298" spans="1:10" x14ac:dyDescent="0.25">
      <c r="A298" s="241">
        <v>43396</v>
      </c>
      <c r="B298" s="242">
        <v>180177914</v>
      </c>
      <c r="C298" s="247">
        <v>4</v>
      </c>
      <c r="D298" s="246">
        <v>365663</v>
      </c>
      <c r="E298" s="244"/>
      <c r="F298" s="242"/>
      <c r="G298" s="246"/>
      <c r="H298" s="245"/>
      <c r="I298" s="245"/>
      <c r="J298" s="246"/>
    </row>
    <row r="299" spans="1:10" x14ac:dyDescent="0.25">
      <c r="A299" s="241">
        <v>43396</v>
      </c>
      <c r="B299" s="242">
        <v>180177950</v>
      </c>
      <c r="C299" s="247">
        <v>3</v>
      </c>
      <c r="D299" s="246">
        <v>345363</v>
      </c>
      <c r="E299" s="244"/>
      <c r="F299" s="242"/>
      <c r="G299" s="246"/>
      <c r="H299" s="245"/>
      <c r="I299" s="245"/>
      <c r="J299" s="246"/>
    </row>
    <row r="300" spans="1:10" x14ac:dyDescent="0.25">
      <c r="A300" s="241">
        <v>43396</v>
      </c>
      <c r="B300" s="242">
        <v>180177962</v>
      </c>
      <c r="C300" s="247">
        <v>1</v>
      </c>
      <c r="D300" s="246">
        <v>95725</v>
      </c>
      <c r="E300" s="244"/>
      <c r="F300" s="242"/>
      <c r="G300" s="246"/>
      <c r="H300" s="245"/>
      <c r="I300" s="245"/>
      <c r="J300" s="246"/>
    </row>
    <row r="301" spans="1:10" x14ac:dyDescent="0.25">
      <c r="A301" s="241">
        <v>43397</v>
      </c>
      <c r="B301" s="242">
        <v>180177995</v>
      </c>
      <c r="C301" s="247">
        <v>5</v>
      </c>
      <c r="D301" s="246">
        <v>387275</v>
      </c>
      <c r="E301" s="244"/>
      <c r="F301" s="242"/>
      <c r="G301" s="246"/>
      <c r="H301" s="245"/>
      <c r="I301" s="245"/>
      <c r="J301" s="246"/>
    </row>
    <row r="302" spans="1:10" x14ac:dyDescent="0.25">
      <c r="A302" s="241">
        <v>43397</v>
      </c>
      <c r="B302" s="242">
        <v>180178031</v>
      </c>
      <c r="C302" s="247">
        <v>11</v>
      </c>
      <c r="D302" s="246">
        <v>1099088</v>
      </c>
      <c r="E302" s="244"/>
      <c r="F302" s="242"/>
      <c r="G302" s="246"/>
      <c r="H302" s="245"/>
      <c r="I302" s="245"/>
      <c r="J302" s="246"/>
    </row>
    <row r="303" spans="1:10" x14ac:dyDescent="0.25">
      <c r="A303" s="241">
        <v>43398</v>
      </c>
      <c r="B303" s="242">
        <v>180178058</v>
      </c>
      <c r="C303" s="247">
        <v>8</v>
      </c>
      <c r="D303" s="246">
        <v>718288</v>
      </c>
      <c r="E303" s="244">
        <v>180045882</v>
      </c>
      <c r="F303" s="242">
        <v>2</v>
      </c>
      <c r="G303" s="246">
        <v>106750</v>
      </c>
      <c r="H303" s="245"/>
      <c r="I303" s="245"/>
      <c r="J303" s="246"/>
    </row>
    <row r="304" spans="1:10" x14ac:dyDescent="0.25">
      <c r="A304" s="241">
        <v>43398</v>
      </c>
      <c r="B304" s="242">
        <v>180178087</v>
      </c>
      <c r="C304" s="247">
        <v>11</v>
      </c>
      <c r="D304" s="246">
        <v>1055950</v>
      </c>
      <c r="E304" s="244">
        <v>180045886</v>
      </c>
      <c r="F304" s="242">
        <v>1</v>
      </c>
      <c r="G304" s="246">
        <v>59588</v>
      </c>
      <c r="H304" s="245"/>
      <c r="I304" s="245"/>
      <c r="J304" s="246"/>
    </row>
    <row r="305" spans="1:10" x14ac:dyDescent="0.25">
      <c r="A305" s="241">
        <v>43399</v>
      </c>
      <c r="B305" s="242">
        <v>180178116</v>
      </c>
      <c r="C305" s="247">
        <v>4</v>
      </c>
      <c r="D305" s="246">
        <v>398475</v>
      </c>
      <c r="E305" s="244"/>
      <c r="F305" s="242"/>
      <c r="G305" s="246"/>
      <c r="H305" s="245"/>
      <c r="I305" s="245"/>
      <c r="J305" s="246"/>
    </row>
    <row r="306" spans="1:10" x14ac:dyDescent="0.25">
      <c r="A306" s="241">
        <v>43399</v>
      </c>
      <c r="B306" s="242">
        <v>180178150</v>
      </c>
      <c r="C306" s="247">
        <v>14</v>
      </c>
      <c r="D306" s="246">
        <v>1611925</v>
      </c>
      <c r="E306" s="244"/>
      <c r="F306" s="242"/>
      <c r="G306" s="246"/>
      <c r="H306" s="245"/>
      <c r="I306" s="245">
        <v>9449827</v>
      </c>
      <c r="J306" s="246" t="s">
        <v>17</v>
      </c>
    </row>
    <row r="307" spans="1:10" x14ac:dyDescent="0.25">
      <c r="A307" s="241">
        <v>43400</v>
      </c>
      <c r="B307" s="242">
        <v>180178188</v>
      </c>
      <c r="C307" s="247">
        <v>4</v>
      </c>
      <c r="D307" s="246">
        <v>563150</v>
      </c>
      <c r="E307" s="244"/>
      <c r="F307" s="242"/>
      <c r="G307" s="246"/>
      <c r="H307" s="245"/>
      <c r="I307" s="245"/>
      <c r="J307" s="246"/>
    </row>
    <row r="308" spans="1:10" x14ac:dyDescent="0.25">
      <c r="A308" s="241">
        <v>43400</v>
      </c>
      <c r="B308" s="242">
        <v>180178227</v>
      </c>
      <c r="C308" s="247">
        <v>2</v>
      </c>
      <c r="D308" s="246">
        <v>235025</v>
      </c>
      <c r="E308" s="244"/>
      <c r="F308" s="242"/>
      <c r="G308" s="246"/>
      <c r="H308" s="245"/>
      <c r="I308" s="245"/>
      <c r="J308" s="246"/>
    </row>
    <row r="309" spans="1:10" x14ac:dyDescent="0.25">
      <c r="A309" s="241">
        <v>43402</v>
      </c>
      <c r="B309" s="242">
        <v>180178311</v>
      </c>
      <c r="C309" s="247">
        <v>9</v>
      </c>
      <c r="D309" s="246">
        <v>696938</v>
      </c>
      <c r="E309" s="244"/>
      <c r="F309" s="242"/>
      <c r="G309" s="246"/>
      <c r="H309" s="245"/>
      <c r="I309" s="245"/>
      <c r="J309" s="246"/>
    </row>
    <row r="310" spans="1:10" x14ac:dyDescent="0.25">
      <c r="A310" s="241">
        <v>43402</v>
      </c>
      <c r="B310" s="242">
        <v>180178348</v>
      </c>
      <c r="C310" s="247">
        <v>19</v>
      </c>
      <c r="D310" s="246">
        <v>1769163</v>
      </c>
      <c r="E310" s="244"/>
      <c r="F310" s="242"/>
      <c r="G310" s="246"/>
      <c r="H310" s="245"/>
      <c r="I310" s="245"/>
      <c r="J310" s="246"/>
    </row>
    <row r="311" spans="1:10" x14ac:dyDescent="0.25">
      <c r="A311" s="241">
        <v>43403</v>
      </c>
      <c r="B311" s="242">
        <v>180178386</v>
      </c>
      <c r="C311" s="247">
        <v>6</v>
      </c>
      <c r="D311" s="246">
        <v>605150</v>
      </c>
      <c r="E311" s="244"/>
      <c r="F311" s="242"/>
      <c r="G311" s="246"/>
      <c r="H311" s="245"/>
      <c r="I311" s="245"/>
      <c r="J311" s="246"/>
    </row>
    <row r="312" spans="1:10" x14ac:dyDescent="0.25">
      <c r="A312" s="241">
        <v>43403</v>
      </c>
      <c r="B312" s="242">
        <v>180178424</v>
      </c>
      <c r="C312" s="247">
        <v>7</v>
      </c>
      <c r="D312" s="246">
        <v>654063</v>
      </c>
      <c r="E312" s="244"/>
      <c r="F312" s="242"/>
      <c r="G312" s="246"/>
      <c r="H312" s="245"/>
      <c r="I312" s="245"/>
      <c r="J312" s="246"/>
    </row>
    <row r="313" spans="1:10" x14ac:dyDescent="0.25">
      <c r="A313" s="241">
        <v>43404</v>
      </c>
      <c r="B313" s="242">
        <v>180178455</v>
      </c>
      <c r="C313" s="247">
        <v>14</v>
      </c>
      <c r="D313" s="246">
        <v>1290975</v>
      </c>
      <c r="E313" s="244"/>
      <c r="F313" s="242"/>
      <c r="G313" s="246"/>
      <c r="H313" s="245"/>
      <c r="I313" s="245"/>
      <c r="J313" s="246"/>
    </row>
    <row r="314" spans="1:10" x14ac:dyDescent="0.25">
      <c r="A314" s="241">
        <v>43404</v>
      </c>
      <c r="B314" s="242">
        <v>180178503</v>
      </c>
      <c r="C314" s="247">
        <v>6</v>
      </c>
      <c r="D314" s="246">
        <v>572338</v>
      </c>
      <c r="E314" s="244"/>
      <c r="F314" s="242"/>
      <c r="G314" s="246"/>
      <c r="H314" s="245"/>
      <c r="I314" s="245"/>
      <c r="J314" s="246"/>
    </row>
    <row r="315" spans="1:10" x14ac:dyDescent="0.25">
      <c r="A315" s="241">
        <v>43405</v>
      </c>
      <c r="B315" s="242">
        <v>180178528</v>
      </c>
      <c r="C315" s="247">
        <v>12</v>
      </c>
      <c r="D315" s="246">
        <v>1208113</v>
      </c>
      <c r="E315" s="244"/>
      <c r="F315" s="242"/>
      <c r="G315" s="246"/>
      <c r="H315" s="245"/>
      <c r="I315" s="245"/>
      <c r="J315" s="246"/>
    </row>
    <row r="316" spans="1:10" x14ac:dyDescent="0.25">
      <c r="A316" s="241">
        <v>43405</v>
      </c>
      <c r="B316" s="242">
        <v>180178564</v>
      </c>
      <c r="C316" s="247">
        <v>2</v>
      </c>
      <c r="D316" s="246">
        <v>183838</v>
      </c>
      <c r="E316" s="244"/>
      <c r="F316" s="242"/>
      <c r="G316" s="246"/>
      <c r="H316" s="245"/>
      <c r="I316" s="245"/>
      <c r="J316" s="246"/>
    </row>
    <row r="317" spans="1:10" x14ac:dyDescent="0.25">
      <c r="A317" s="241">
        <v>43406</v>
      </c>
      <c r="B317" s="242">
        <v>180178595</v>
      </c>
      <c r="C317" s="247">
        <v>2</v>
      </c>
      <c r="D317" s="246">
        <v>200638</v>
      </c>
      <c r="E317" s="244"/>
      <c r="F317" s="242"/>
      <c r="G317" s="246"/>
      <c r="H317" s="245"/>
      <c r="I317" s="245"/>
      <c r="J317" s="246"/>
    </row>
    <row r="318" spans="1:10" x14ac:dyDescent="0.25">
      <c r="A318" s="241">
        <v>43406</v>
      </c>
      <c r="B318" s="242">
        <v>180178641</v>
      </c>
      <c r="C318" s="247">
        <v>28</v>
      </c>
      <c r="D318" s="246">
        <v>3031088</v>
      </c>
      <c r="E318" s="244"/>
      <c r="F318" s="242"/>
      <c r="G318" s="246"/>
      <c r="H318" s="245"/>
      <c r="I318" s="245">
        <v>11010479</v>
      </c>
      <c r="J318" s="246" t="s">
        <v>17</v>
      </c>
    </row>
    <row r="319" spans="1:10" x14ac:dyDescent="0.25">
      <c r="A319" s="241">
        <v>43407</v>
      </c>
      <c r="B319" s="242">
        <v>180178670</v>
      </c>
      <c r="C319" s="247">
        <v>3</v>
      </c>
      <c r="D319" s="246">
        <v>340725</v>
      </c>
      <c r="E319" s="244"/>
      <c r="F319" s="242"/>
      <c r="G319" s="246"/>
      <c r="H319" s="245"/>
      <c r="I319" s="245"/>
      <c r="J319" s="246"/>
    </row>
    <row r="320" spans="1:10" x14ac:dyDescent="0.25">
      <c r="A320" s="241">
        <v>43407</v>
      </c>
      <c r="B320" s="242">
        <v>180178700</v>
      </c>
      <c r="C320" s="247">
        <v>4</v>
      </c>
      <c r="D320" s="246">
        <v>542850</v>
      </c>
      <c r="E320" s="244"/>
      <c r="F320" s="242"/>
      <c r="G320" s="246"/>
      <c r="H320" s="245"/>
      <c r="I320" s="245"/>
      <c r="J320" s="246"/>
    </row>
    <row r="321" spans="1:10" x14ac:dyDescent="0.25">
      <c r="A321" s="241">
        <v>43407</v>
      </c>
      <c r="B321" s="242">
        <v>180178701</v>
      </c>
      <c r="C321" s="247">
        <v>2</v>
      </c>
      <c r="D321" s="246">
        <v>220325</v>
      </c>
      <c r="E321" s="244"/>
      <c r="F321" s="242"/>
      <c r="G321" s="246"/>
      <c r="H321" s="245"/>
      <c r="I321" s="245"/>
      <c r="J321" s="246"/>
    </row>
    <row r="322" spans="1:10" x14ac:dyDescent="0.25">
      <c r="A322" s="241">
        <v>43409</v>
      </c>
      <c r="B322" s="242">
        <v>180178799</v>
      </c>
      <c r="C322" s="247">
        <v>9</v>
      </c>
      <c r="D322" s="246">
        <v>989275</v>
      </c>
      <c r="E322" s="244"/>
      <c r="F322" s="242"/>
      <c r="G322" s="246"/>
      <c r="H322" s="245"/>
      <c r="I322" s="245"/>
      <c r="J322" s="246"/>
    </row>
    <row r="323" spans="1:10" x14ac:dyDescent="0.25">
      <c r="A323" s="241">
        <v>43409</v>
      </c>
      <c r="B323" s="242">
        <v>180178847</v>
      </c>
      <c r="C323" s="247">
        <v>13</v>
      </c>
      <c r="D323" s="246">
        <v>1299288</v>
      </c>
      <c r="E323" s="244"/>
      <c r="F323" s="242"/>
      <c r="G323" s="246"/>
      <c r="H323" s="245"/>
      <c r="I323" s="245"/>
      <c r="J323" s="246"/>
    </row>
    <row r="324" spans="1:10" x14ac:dyDescent="0.25">
      <c r="A324" s="241">
        <v>43410</v>
      </c>
      <c r="B324" s="242">
        <v>180178894</v>
      </c>
      <c r="C324" s="247">
        <v>3</v>
      </c>
      <c r="D324" s="246">
        <v>370825</v>
      </c>
      <c r="E324" s="244">
        <v>180046039</v>
      </c>
      <c r="F324" s="242">
        <v>1</v>
      </c>
      <c r="G324" s="246">
        <v>132388</v>
      </c>
      <c r="H324" s="245"/>
      <c r="I324" s="245"/>
      <c r="J324" s="246"/>
    </row>
    <row r="325" spans="1:10" x14ac:dyDescent="0.25">
      <c r="A325" s="241">
        <v>43410</v>
      </c>
      <c r="B325" s="242">
        <v>180178949</v>
      </c>
      <c r="C325" s="247">
        <v>10</v>
      </c>
      <c r="D325" s="246">
        <v>959175</v>
      </c>
      <c r="E325" s="244"/>
      <c r="F325" s="242"/>
      <c r="G325" s="246"/>
      <c r="H325" s="245"/>
      <c r="I325" s="245"/>
      <c r="J325" s="246"/>
    </row>
    <row r="326" spans="1:10" x14ac:dyDescent="0.25">
      <c r="A326" s="241">
        <v>43411</v>
      </c>
      <c r="B326" s="242">
        <v>180179000</v>
      </c>
      <c r="C326" s="247">
        <v>6</v>
      </c>
      <c r="D326" s="246">
        <v>524213</v>
      </c>
      <c r="E326" s="244"/>
      <c r="F326" s="242"/>
      <c r="G326" s="246"/>
      <c r="H326" s="245"/>
      <c r="I326" s="245"/>
      <c r="J326" s="246"/>
    </row>
    <row r="327" spans="1:10" x14ac:dyDescent="0.25">
      <c r="A327" s="241">
        <v>43411</v>
      </c>
      <c r="B327" s="242">
        <v>180179031</v>
      </c>
      <c r="C327" s="247">
        <v>2</v>
      </c>
      <c r="D327" s="246">
        <v>214288</v>
      </c>
      <c r="E327" s="244"/>
      <c r="F327" s="242"/>
      <c r="G327" s="246"/>
      <c r="H327" s="245"/>
      <c r="I327" s="245"/>
      <c r="J327" s="246"/>
    </row>
    <row r="328" spans="1:10" x14ac:dyDescent="0.25">
      <c r="A328" s="241">
        <v>43412</v>
      </c>
      <c r="B328" s="242">
        <v>180179079</v>
      </c>
      <c r="C328" s="247">
        <v>6</v>
      </c>
      <c r="D328" s="246">
        <v>698425</v>
      </c>
      <c r="E328" s="244"/>
      <c r="F328" s="242"/>
      <c r="G328" s="246"/>
      <c r="H328" s="245"/>
      <c r="I328" s="245"/>
      <c r="J328" s="246"/>
    </row>
    <row r="329" spans="1:10" x14ac:dyDescent="0.25">
      <c r="A329" s="241">
        <v>43412</v>
      </c>
      <c r="B329" s="242">
        <v>180179126</v>
      </c>
      <c r="C329" s="247">
        <v>5</v>
      </c>
      <c r="D329" s="246">
        <v>600250</v>
      </c>
      <c r="E329" s="244"/>
      <c r="F329" s="242"/>
      <c r="G329" s="246"/>
      <c r="H329" s="245"/>
      <c r="I329" s="245"/>
      <c r="J329" s="246"/>
    </row>
    <row r="330" spans="1:10" x14ac:dyDescent="0.25">
      <c r="A330" s="241">
        <v>43413</v>
      </c>
      <c r="B330" s="242">
        <v>180179156</v>
      </c>
      <c r="C330" s="247">
        <v>7</v>
      </c>
      <c r="D330" s="246">
        <v>766325</v>
      </c>
      <c r="E330" s="244"/>
      <c r="F330" s="242"/>
      <c r="G330" s="246"/>
      <c r="H330" s="245"/>
      <c r="I330" s="245"/>
      <c r="J330" s="246"/>
    </row>
    <row r="331" spans="1:10" x14ac:dyDescent="0.25">
      <c r="A331" s="241">
        <v>43413</v>
      </c>
      <c r="B331" s="242">
        <v>180179200</v>
      </c>
      <c r="C331" s="247">
        <v>12</v>
      </c>
      <c r="D331" s="246">
        <v>1360975</v>
      </c>
      <c r="E331" s="244"/>
      <c r="F331" s="242"/>
      <c r="G331" s="246"/>
      <c r="H331" s="245"/>
      <c r="I331" s="245">
        <v>8754551</v>
      </c>
      <c r="J331" s="246" t="s">
        <v>17</v>
      </c>
    </row>
    <row r="332" spans="1:10" x14ac:dyDescent="0.25">
      <c r="A332" s="241">
        <v>43414</v>
      </c>
      <c r="B332" s="242">
        <v>180179213</v>
      </c>
      <c r="C332" s="247">
        <v>1</v>
      </c>
      <c r="D332" s="246">
        <v>79013</v>
      </c>
      <c r="E332" s="244">
        <v>180046089</v>
      </c>
      <c r="F332" s="242">
        <v>1</v>
      </c>
      <c r="G332" s="246">
        <v>79013</v>
      </c>
      <c r="H332" s="245"/>
      <c r="I332" s="245"/>
      <c r="J332" s="246"/>
    </row>
    <row r="333" spans="1:10" x14ac:dyDescent="0.25">
      <c r="A333" s="241">
        <v>43414</v>
      </c>
      <c r="B333" s="242">
        <v>180179238</v>
      </c>
      <c r="C333" s="247">
        <v>7</v>
      </c>
      <c r="D333" s="246">
        <v>682675</v>
      </c>
      <c r="E333" s="244"/>
      <c r="F333" s="242"/>
      <c r="G333" s="246"/>
      <c r="H333" s="245"/>
      <c r="I333" s="245"/>
      <c r="J333" s="246"/>
    </row>
    <row r="334" spans="1:10" x14ac:dyDescent="0.25">
      <c r="A334" s="241">
        <v>43414</v>
      </c>
      <c r="B334" s="242">
        <v>180179275</v>
      </c>
      <c r="C334" s="247">
        <v>5</v>
      </c>
      <c r="D334" s="246">
        <v>527188</v>
      </c>
      <c r="E334" s="244"/>
      <c r="F334" s="242"/>
      <c r="G334" s="246"/>
      <c r="H334" s="245"/>
      <c r="I334" s="245"/>
      <c r="J334" s="246"/>
    </row>
    <row r="335" spans="1:10" x14ac:dyDescent="0.25">
      <c r="A335" s="241">
        <v>43416</v>
      </c>
      <c r="B335" s="242">
        <v>180179370</v>
      </c>
      <c r="C335" s="247">
        <v>14</v>
      </c>
      <c r="D335" s="246">
        <v>1163050</v>
      </c>
      <c r="E335" s="244">
        <v>180046122</v>
      </c>
      <c r="F335" s="242">
        <v>1</v>
      </c>
      <c r="G335" s="246">
        <v>118388</v>
      </c>
      <c r="H335" s="245"/>
      <c r="I335" s="245"/>
      <c r="J335" s="246"/>
    </row>
    <row r="336" spans="1:10" x14ac:dyDescent="0.25">
      <c r="A336" s="241">
        <v>43416</v>
      </c>
      <c r="B336" s="242">
        <v>180179420</v>
      </c>
      <c r="C336" s="247">
        <v>8</v>
      </c>
      <c r="D336" s="246">
        <v>849100</v>
      </c>
      <c r="E336" s="244"/>
      <c r="F336" s="242"/>
      <c r="G336" s="246"/>
      <c r="H336" s="245"/>
      <c r="I336" s="245"/>
      <c r="J336" s="246"/>
    </row>
    <row r="337" spans="1:10" x14ac:dyDescent="0.25">
      <c r="A337" s="241">
        <v>43416</v>
      </c>
      <c r="B337" s="242">
        <v>180179433</v>
      </c>
      <c r="C337" s="247">
        <v>2</v>
      </c>
      <c r="D337" s="246">
        <v>85750</v>
      </c>
      <c r="E337" s="244"/>
      <c r="F337" s="242"/>
      <c r="G337" s="246"/>
      <c r="H337" s="245"/>
      <c r="I337" s="245"/>
      <c r="J337" s="246"/>
    </row>
    <row r="338" spans="1:10" x14ac:dyDescent="0.25">
      <c r="A338" s="241">
        <v>43417</v>
      </c>
      <c r="B338" s="242">
        <v>180179469</v>
      </c>
      <c r="C338" s="247">
        <v>13</v>
      </c>
      <c r="D338" s="246">
        <v>1174863</v>
      </c>
      <c r="E338" s="244"/>
      <c r="F338" s="242"/>
      <c r="G338" s="246"/>
      <c r="H338" s="245"/>
      <c r="I338" s="245"/>
      <c r="J338" s="246"/>
    </row>
    <row r="339" spans="1:10" x14ac:dyDescent="0.25">
      <c r="A339" s="241">
        <v>43417</v>
      </c>
      <c r="B339" s="242">
        <v>180179518</v>
      </c>
      <c r="C339" s="247">
        <v>10</v>
      </c>
      <c r="D339" s="246">
        <v>1354675</v>
      </c>
      <c r="E339" s="244"/>
      <c r="F339" s="242"/>
      <c r="G339" s="246"/>
      <c r="H339" s="245"/>
      <c r="I339" s="245"/>
      <c r="J339" s="246"/>
    </row>
    <row r="340" spans="1:10" x14ac:dyDescent="0.25">
      <c r="A340" s="241">
        <v>43418</v>
      </c>
      <c r="B340" s="242">
        <v>180179550</v>
      </c>
      <c r="C340" s="247">
        <v>3</v>
      </c>
      <c r="D340" s="246">
        <v>301263</v>
      </c>
      <c r="E340" s="244"/>
      <c r="F340" s="242"/>
      <c r="G340" s="246"/>
      <c r="H340" s="245"/>
      <c r="I340" s="245"/>
      <c r="J340" s="246"/>
    </row>
    <row r="341" spans="1:10" x14ac:dyDescent="0.25">
      <c r="A341" s="241">
        <v>43418</v>
      </c>
      <c r="B341" s="242">
        <v>180179582</v>
      </c>
      <c r="C341" s="247">
        <v>13</v>
      </c>
      <c r="D341" s="246">
        <v>1312500</v>
      </c>
      <c r="E341" s="244"/>
      <c r="F341" s="242"/>
      <c r="G341" s="246"/>
      <c r="H341" s="245"/>
      <c r="I341" s="245"/>
      <c r="J341" s="246"/>
    </row>
    <row r="342" spans="1:10" x14ac:dyDescent="0.25">
      <c r="A342" s="241">
        <v>43418</v>
      </c>
      <c r="B342" s="242">
        <v>180179592</v>
      </c>
      <c r="C342" s="247">
        <v>1</v>
      </c>
      <c r="D342" s="246">
        <v>117950</v>
      </c>
      <c r="E342" s="244"/>
      <c r="F342" s="242"/>
      <c r="G342" s="246"/>
      <c r="H342" s="245"/>
      <c r="I342" s="245"/>
      <c r="J342" s="246"/>
    </row>
    <row r="343" spans="1:10" x14ac:dyDescent="0.25">
      <c r="A343" s="241">
        <v>43419</v>
      </c>
      <c r="B343" s="242">
        <v>180179627</v>
      </c>
      <c r="C343" s="247">
        <v>9</v>
      </c>
      <c r="D343" s="246">
        <v>795288</v>
      </c>
      <c r="E343" s="244"/>
      <c r="F343" s="242"/>
      <c r="G343" s="246"/>
      <c r="H343" s="245"/>
      <c r="I343" s="245"/>
      <c r="J343" s="246"/>
    </row>
    <row r="344" spans="1:10" x14ac:dyDescent="0.25">
      <c r="A344" s="241">
        <v>43419</v>
      </c>
      <c r="B344" s="242">
        <v>180179667</v>
      </c>
      <c r="C344" s="247">
        <v>3</v>
      </c>
      <c r="D344" s="246">
        <v>334600</v>
      </c>
      <c r="E344" s="244"/>
      <c r="F344" s="242"/>
      <c r="G344" s="246"/>
      <c r="H344" s="245"/>
      <c r="I344" s="245"/>
      <c r="J344" s="246"/>
    </row>
    <row r="345" spans="1:10" x14ac:dyDescent="0.25">
      <c r="A345" s="241">
        <v>43420</v>
      </c>
      <c r="B345" s="242">
        <v>180179705</v>
      </c>
      <c r="C345" s="247">
        <v>4</v>
      </c>
      <c r="D345" s="246">
        <v>439600</v>
      </c>
      <c r="E345" s="244"/>
      <c r="F345" s="242"/>
      <c r="G345" s="246"/>
      <c r="H345" s="245"/>
      <c r="I345" s="245"/>
      <c r="J345" s="246"/>
    </row>
    <row r="346" spans="1:10" x14ac:dyDescent="0.25">
      <c r="A346" s="241">
        <v>43420</v>
      </c>
      <c r="B346" s="242">
        <v>180179739</v>
      </c>
      <c r="C346" s="247">
        <v>12</v>
      </c>
      <c r="D346" s="246">
        <v>1229463</v>
      </c>
      <c r="E346" s="244"/>
      <c r="F346" s="242"/>
      <c r="G346" s="246"/>
      <c r="H346" s="245"/>
      <c r="I346" s="245">
        <v>10249577</v>
      </c>
      <c r="J346" s="246" t="s">
        <v>17</v>
      </c>
    </row>
    <row r="347" spans="1:10" x14ac:dyDescent="0.25">
      <c r="A347" s="241">
        <v>43421</v>
      </c>
      <c r="B347" s="242">
        <v>180179777</v>
      </c>
      <c r="C347" s="247">
        <v>10</v>
      </c>
      <c r="D347" s="246">
        <v>873250</v>
      </c>
      <c r="E347" s="244"/>
      <c r="F347" s="242"/>
      <c r="G347" s="246"/>
      <c r="H347" s="245"/>
      <c r="I347" s="245"/>
      <c r="J347" s="246"/>
    </row>
    <row r="348" spans="1:10" x14ac:dyDescent="0.25">
      <c r="A348" s="241">
        <v>43421</v>
      </c>
      <c r="B348" s="242">
        <v>180179812</v>
      </c>
      <c r="C348" s="247">
        <v>7</v>
      </c>
      <c r="D348" s="246">
        <v>900288</v>
      </c>
      <c r="E348" s="244"/>
      <c r="F348" s="242"/>
      <c r="G348" s="246"/>
      <c r="H348" s="245"/>
      <c r="I348" s="245"/>
      <c r="J348" s="246"/>
    </row>
    <row r="349" spans="1:10" x14ac:dyDescent="0.25">
      <c r="A349" s="241">
        <v>43423</v>
      </c>
      <c r="B349" s="242">
        <v>180179902</v>
      </c>
      <c r="C349" s="247">
        <v>9</v>
      </c>
      <c r="D349" s="246">
        <v>994788</v>
      </c>
      <c r="E349" s="244">
        <v>180046218</v>
      </c>
      <c r="F349" s="242">
        <v>1</v>
      </c>
      <c r="G349" s="246">
        <v>205100</v>
      </c>
      <c r="H349" s="245"/>
      <c r="I349" s="245"/>
      <c r="J349" s="246"/>
    </row>
    <row r="350" spans="1:10" x14ac:dyDescent="0.25">
      <c r="A350" s="241">
        <v>43423</v>
      </c>
      <c r="B350" s="242">
        <v>180179935</v>
      </c>
      <c r="C350" s="247">
        <v>4</v>
      </c>
      <c r="D350" s="246">
        <v>360238</v>
      </c>
      <c r="E350" s="244"/>
      <c r="F350" s="242"/>
      <c r="G350" s="246"/>
      <c r="H350" s="245"/>
      <c r="I350" s="245"/>
      <c r="J350" s="246"/>
    </row>
    <row r="351" spans="1:10" x14ac:dyDescent="0.25">
      <c r="A351" s="241">
        <v>43424</v>
      </c>
      <c r="B351" s="242">
        <v>180179971</v>
      </c>
      <c r="C351" s="247">
        <v>2</v>
      </c>
      <c r="D351" s="246">
        <v>153213</v>
      </c>
      <c r="E351" s="244"/>
      <c r="F351" s="242"/>
      <c r="G351" s="246"/>
      <c r="H351" s="245"/>
      <c r="I351" s="245"/>
      <c r="J351" s="246"/>
    </row>
    <row r="352" spans="1:10" x14ac:dyDescent="0.25">
      <c r="A352" s="241">
        <v>43424</v>
      </c>
      <c r="B352" s="242">
        <v>180180001</v>
      </c>
      <c r="C352" s="247">
        <v>5</v>
      </c>
      <c r="D352" s="246">
        <v>586688</v>
      </c>
      <c r="E352" s="244"/>
      <c r="F352" s="242"/>
      <c r="G352" s="246"/>
      <c r="H352" s="245"/>
      <c r="I352" s="245"/>
      <c r="J352" s="246"/>
    </row>
    <row r="353" spans="1:10" x14ac:dyDescent="0.25">
      <c r="A353" s="241">
        <v>43425</v>
      </c>
      <c r="B353" s="242">
        <v>180180063</v>
      </c>
      <c r="C353" s="247">
        <v>8</v>
      </c>
      <c r="D353" s="246">
        <v>821538</v>
      </c>
      <c r="E353" s="244"/>
      <c r="F353" s="242"/>
      <c r="G353" s="246"/>
      <c r="H353" s="245"/>
      <c r="I353" s="245"/>
      <c r="J353" s="246"/>
    </row>
    <row r="354" spans="1:10" x14ac:dyDescent="0.25">
      <c r="A354" s="241">
        <v>43426</v>
      </c>
      <c r="B354" s="242">
        <v>180180110</v>
      </c>
      <c r="C354" s="247">
        <v>17</v>
      </c>
      <c r="D354" s="246">
        <v>1252213</v>
      </c>
      <c r="E354" s="244"/>
      <c r="F354" s="242"/>
      <c r="G354" s="246"/>
      <c r="H354" s="245"/>
      <c r="I354" s="245"/>
      <c r="J354" s="246"/>
    </row>
    <row r="355" spans="1:10" x14ac:dyDescent="0.25">
      <c r="A355" s="241">
        <v>43426</v>
      </c>
      <c r="B355" s="242">
        <v>180180153</v>
      </c>
      <c r="C355" s="247">
        <v>9</v>
      </c>
      <c r="D355" s="246">
        <v>924175</v>
      </c>
      <c r="E355" s="244"/>
      <c r="F355" s="242"/>
      <c r="G355" s="246"/>
      <c r="H355" s="245"/>
      <c r="I355" s="245"/>
      <c r="J355" s="246"/>
    </row>
    <row r="356" spans="1:10" x14ac:dyDescent="0.25">
      <c r="A356" s="241">
        <v>43427</v>
      </c>
      <c r="B356" s="242">
        <v>180180187</v>
      </c>
      <c r="C356" s="247">
        <v>10</v>
      </c>
      <c r="D356" s="246">
        <v>786275</v>
      </c>
      <c r="E356" s="244"/>
      <c r="F356" s="242"/>
      <c r="G356" s="246"/>
      <c r="H356" s="245"/>
      <c r="I356" s="245"/>
      <c r="J356" s="246"/>
    </row>
    <row r="357" spans="1:10" x14ac:dyDescent="0.25">
      <c r="A357" s="241">
        <v>43427</v>
      </c>
      <c r="B357" s="242">
        <v>180180222</v>
      </c>
      <c r="C357" s="247">
        <v>17</v>
      </c>
      <c r="D357" s="246">
        <v>1815013</v>
      </c>
      <c r="E357" s="244"/>
      <c r="F357" s="242"/>
      <c r="G357" s="246"/>
      <c r="H357" s="245"/>
      <c r="I357" s="245">
        <v>9262579</v>
      </c>
      <c r="J357" s="246" t="s">
        <v>17</v>
      </c>
    </row>
    <row r="358" spans="1:10" x14ac:dyDescent="0.25">
      <c r="A358" s="98">
        <v>43428</v>
      </c>
      <c r="B358" s="99">
        <v>180180243</v>
      </c>
      <c r="C358" s="100">
        <v>1</v>
      </c>
      <c r="D358" s="34">
        <v>99225</v>
      </c>
      <c r="E358" s="101"/>
      <c r="F358" s="99"/>
      <c r="G358" s="34"/>
      <c r="H358" s="102"/>
      <c r="I358" s="102"/>
      <c r="J358" s="34"/>
    </row>
    <row r="359" spans="1:10" x14ac:dyDescent="0.25">
      <c r="A359" s="98">
        <v>43428</v>
      </c>
      <c r="B359" s="99">
        <v>180180244</v>
      </c>
      <c r="C359" s="100">
        <v>1</v>
      </c>
      <c r="D359" s="34">
        <v>82425</v>
      </c>
      <c r="E359" s="101"/>
      <c r="F359" s="99"/>
      <c r="G359" s="34"/>
      <c r="H359" s="102"/>
      <c r="I359" s="102"/>
      <c r="J359" s="34"/>
    </row>
    <row r="360" spans="1:10" x14ac:dyDescent="0.25">
      <c r="A360" s="98">
        <v>43428</v>
      </c>
      <c r="B360" s="99">
        <v>180180245</v>
      </c>
      <c r="C360" s="100">
        <v>1</v>
      </c>
      <c r="D360" s="34">
        <v>46463</v>
      </c>
      <c r="E360" s="101"/>
      <c r="F360" s="99"/>
      <c r="G360" s="34"/>
      <c r="H360" s="102"/>
      <c r="I360" s="102"/>
      <c r="J360" s="34"/>
    </row>
    <row r="361" spans="1:10" x14ac:dyDescent="0.25">
      <c r="A361" s="98">
        <v>43428</v>
      </c>
      <c r="B361" s="99">
        <v>180180246</v>
      </c>
      <c r="C361" s="100">
        <v>2</v>
      </c>
      <c r="D361" s="34">
        <v>384300</v>
      </c>
      <c r="E361" s="101"/>
      <c r="F361" s="99"/>
      <c r="G361" s="34"/>
      <c r="H361" s="102"/>
      <c r="I361" s="102"/>
      <c r="J361" s="34"/>
    </row>
    <row r="362" spans="1:10" x14ac:dyDescent="0.25">
      <c r="A362" s="98">
        <v>43428</v>
      </c>
      <c r="B362" s="99">
        <v>180180258</v>
      </c>
      <c r="C362" s="100">
        <v>6</v>
      </c>
      <c r="D362" s="34">
        <v>526313</v>
      </c>
      <c r="E362" s="101"/>
      <c r="F362" s="99"/>
      <c r="G362" s="34"/>
      <c r="H362" s="102"/>
      <c r="I362" s="102"/>
      <c r="J362" s="34"/>
    </row>
    <row r="363" spans="1:10" x14ac:dyDescent="0.25">
      <c r="A363" s="98">
        <v>43428</v>
      </c>
      <c r="B363" s="99">
        <v>180180282</v>
      </c>
      <c r="C363" s="100">
        <v>3</v>
      </c>
      <c r="D363" s="34">
        <v>276413</v>
      </c>
      <c r="E363" s="101"/>
      <c r="F363" s="99"/>
      <c r="G363" s="34"/>
      <c r="H363" s="102"/>
      <c r="I363" s="102"/>
      <c r="J363" s="34"/>
    </row>
    <row r="364" spans="1:10" x14ac:dyDescent="0.25">
      <c r="A364" s="98">
        <v>43428</v>
      </c>
      <c r="B364" s="99">
        <v>180180287</v>
      </c>
      <c r="C364" s="100">
        <v>1</v>
      </c>
      <c r="D364" s="34">
        <v>124075</v>
      </c>
      <c r="E364" s="101"/>
      <c r="F364" s="99"/>
      <c r="G364" s="34"/>
      <c r="H364" s="102"/>
      <c r="I364" s="102"/>
      <c r="J364" s="34"/>
    </row>
    <row r="365" spans="1:10" x14ac:dyDescent="0.25">
      <c r="A365" s="98"/>
      <c r="B365" s="99"/>
      <c r="C365" s="100"/>
      <c r="D365" s="34"/>
      <c r="E365" s="101"/>
      <c r="F365" s="99"/>
      <c r="G365" s="34"/>
      <c r="H365" s="102"/>
      <c r="I365" s="102"/>
      <c r="J365" s="34"/>
    </row>
    <row r="366" spans="1:10" x14ac:dyDescent="0.25">
      <c r="A366" s="98"/>
      <c r="B366" s="99"/>
      <c r="C366" s="100"/>
      <c r="D366" s="34"/>
      <c r="E366" s="101"/>
      <c r="F366" s="99"/>
      <c r="G366" s="34"/>
      <c r="H366" s="102"/>
      <c r="I366" s="102"/>
      <c r="J366" s="34"/>
    </row>
    <row r="367" spans="1:10" x14ac:dyDescent="0.25">
      <c r="A367" s="98"/>
      <c r="B367" s="99"/>
      <c r="C367" s="100"/>
      <c r="D367" s="34"/>
      <c r="E367" s="101"/>
      <c r="F367" s="99"/>
      <c r="G367" s="34"/>
      <c r="H367" s="102"/>
      <c r="I367" s="102"/>
      <c r="J367" s="34"/>
    </row>
    <row r="368" spans="1:10" x14ac:dyDescent="0.25">
      <c r="A368" s="235"/>
      <c r="B368" s="234"/>
      <c r="C368" s="240"/>
      <c r="D368" s="236"/>
      <c r="E368" s="237"/>
      <c r="F368" s="234"/>
      <c r="G368" s="236"/>
      <c r="H368" s="239"/>
      <c r="I368" s="239"/>
      <c r="J368" s="236"/>
    </row>
    <row r="369" spans="1:16" x14ac:dyDescent="0.25">
      <c r="A369" s="235"/>
      <c r="B369" s="223" t="s">
        <v>11</v>
      </c>
      <c r="C369" s="232">
        <f>SUM(C8:C368)</f>
        <v>2377</v>
      </c>
      <c r="D369" s="224"/>
      <c r="E369" s="223" t="s">
        <v>11</v>
      </c>
      <c r="F369" s="223">
        <f>SUM(F8:F368)</f>
        <v>234</v>
      </c>
      <c r="G369" s="224">
        <f>SUM(G8:G368)</f>
        <v>25179968</v>
      </c>
      <c r="H369" s="239"/>
      <c r="I369" s="239"/>
      <c r="J369" s="236"/>
    </row>
    <row r="370" spans="1:16" x14ac:dyDescent="0.25">
      <c r="A370" s="235"/>
      <c r="B370" s="223"/>
      <c r="C370" s="232"/>
      <c r="D370" s="224"/>
      <c r="E370" s="237"/>
      <c r="F370" s="234"/>
      <c r="G370" s="236"/>
      <c r="H370" s="239"/>
      <c r="I370" s="239"/>
      <c r="J370" s="236"/>
    </row>
    <row r="371" spans="1:16" x14ac:dyDescent="0.25">
      <c r="A371" s="225"/>
      <c r="B371" s="226"/>
      <c r="C371" s="240"/>
      <c r="D371" s="236"/>
      <c r="E371" s="223"/>
      <c r="F371" s="234"/>
      <c r="G371" s="407" t="s">
        <v>12</v>
      </c>
      <c r="H371" s="407"/>
      <c r="I371" s="239"/>
      <c r="J371" s="227">
        <f>SUM(D8:D368)</f>
        <v>232145645</v>
      </c>
    </row>
    <row r="372" spans="1:16" x14ac:dyDescent="0.25">
      <c r="A372" s="235"/>
      <c r="B372" s="234"/>
      <c r="C372" s="240"/>
      <c r="D372" s="236"/>
      <c r="E372" s="223"/>
      <c r="F372" s="234"/>
      <c r="G372" s="407" t="s">
        <v>13</v>
      </c>
      <c r="H372" s="407"/>
      <c r="I372" s="239"/>
      <c r="J372" s="227">
        <f>SUM(G8:G368)</f>
        <v>25179968</v>
      </c>
    </row>
    <row r="373" spans="1:16" x14ac:dyDescent="0.25">
      <c r="A373" s="228"/>
      <c r="B373" s="237"/>
      <c r="C373" s="240"/>
      <c r="D373" s="236"/>
      <c r="E373" s="237"/>
      <c r="F373" s="234"/>
      <c r="G373" s="407" t="s">
        <v>14</v>
      </c>
      <c r="H373" s="407"/>
      <c r="I373" s="41"/>
      <c r="J373" s="229">
        <f>J371-J372</f>
        <v>206965677</v>
      </c>
    </row>
    <row r="374" spans="1:16" x14ac:dyDescent="0.25">
      <c r="A374" s="235"/>
      <c r="B374" s="230"/>
      <c r="C374" s="240"/>
      <c r="D374" s="231"/>
      <c r="E374" s="237"/>
      <c r="F374" s="223"/>
      <c r="G374" s="407" t="s">
        <v>15</v>
      </c>
      <c r="H374" s="407"/>
      <c r="I374" s="239"/>
      <c r="J374" s="227">
        <f>SUM(H8:H370)</f>
        <v>375000</v>
      </c>
    </row>
    <row r="375" spans="1:16" x14ac:dyDescent="0.25">
      <c r="A375" s="235"/>
      <c r="B375" s="230"/>
      <c r="C375" s="240"/>
      <c r="D375" s="231"/>
      <c r="E375" s="237"/>
      <c r="F375" s="223"/>
      <c r="G375" s="407" t="s">
        <v>16</v>
      </c>
      <c r="H375" s="407"/>
      <c r="I375" s="239"/>
      <c r="J375" s="227">
        <f>J373+J374</f>
        <v>207340677</v>
      </c>
    </row>
    <row r="376" spans="1:16" x14ac:dyDescent="0.25">
      <c r="A376" s="235"/>
      <c r="B376" s="230"/>
      <c r="C376" s="240"/>
      <c r="D376" s="231"/>
      <c r="E376" s="237"/>
      <c r="F376" s="234"/>
      <c r="G376" s="407" t="s">
        <v>5</v>
      </c>
      <c r="H376" s="407"/>
      <c r="I376" s="239"/>
      <c r="J376" s="227">
        <f>SUM(I8:I370)</f>
        <v>205801475</v>
      </c>
    </row>
    <row r="377" spans="1:16" x14ac:dyDescent="0.25">
      <c r="A377" s="235"/>
      <c r="B377" s="230"/>
      <c r="C377" s="240"/>
      <c r="D377" s="231"/>
      <c r="E377" s="237"/>
      <c r="F377" s="234"/>
      <c r="G377" s="407" t="s">
        <v>31</v>
      </c>
      <c r="H377" s="407"/>
      <c r="I377" s="240" t="str">
        <f>IF(J377&gt;0,"SALDO",IF(J377&lt;0,"PIUTANG",IF(J377=0,"LUNAS")))</f>
        <v>PIUTANG</v>
      </c>
      <c r="J377" s="227">
        <f>J376-J375</f>
        <v>-1539202</v>
      </c>
    </row>
    <row r="378" spans="1:16" x14ac:dyDescent="0.25">
      <c r="F378" s="219"/>
      <c r="G378" s="219"/>
      <c r="J378" s="219"/>
    </row>
    <row r="379" spans="1:16" x14ac:dyDescent="0.25">
      <c r="C379" s="219"/>
      <c r="D379" s="219"/>
      <c r="F379" s="219"/>
      <c r="G379" s="219"/>
      <c r="J379" s="219"/>
      <c r="L379" s="233"/>
      <c r="M379" s="233"/>
      <c r="N379" s="233"/>
      <c r="O379" s="233"/>
      <c r="P379" s="233"/>
    </row>
    <row r="380" spans="1:16" x14ac:dyDescent="0.25">
      <c r="C380" s="219"/>
      <c r="D380" s="219"/>
      <c r="F380" s="219"/>
      <c r="G380" s="219"/>
      <c r="J380" s="219"/>
      <c r="L380" s="233"/>
      <c r="M380" s="233"/>
      <c r="N380" s="233"/>
      <c r="O380" s="233"/>
      <c r="P380" s="233"/>
    </row>
    <row r="381" spans="1:16" x14ac:dyDescent="0.25">
      <c r="C381" s="219"/>
      <c r="D381" s="219"/>
      <c r="F381" s="219"/>
      <c r="G381" s="219"/>
      <c r="J381" s="219"/>
      <c r="L381" s="233"/>
      <c r="M381" s="233"/>
      <c r="N381" s="233"/>
      <c r="O381" s="233"/>
      <c r="P381" s="233"/>
    </row>
    <row r="382" spans="1:16" x14ac:dyDescent="0.25">
      <c r="C382" s="219"/>
      <c r="D382" s="219"/>
      <c r="F382" s="219"/>
      <c r="G382" s="219"/>
      <c r="J382" s="219"/>
      <c r="L382" s="233"/>
      <c r="M382" s="233"/>
      <c r="N382" s="233"/>
      <c r="O382" s="233"/>
      <c r="P382" s="233"/>
    </row>
    <row r="383" spans="1:16" x14ac:dyDescent="0.25">
      <c r="C383" s="219"/>
      <c r="D383" s="219"/>
      <c r="L383" s="233"/>
      <c r="M383" s="233"/>
      <c r="N383" s="233"/>
      <c r="O383" s="233"/>
      <c r="P383" s="233"/>
    </row>
  </sheetData>
  <mergeCells count="15">
    <mergeCell ref="G377:H377"/>
    <mergeCell ref="G371:H371"/>
    <mergeCell ref="G372:H372"/>
    <mergeCell ref="G373:H373"/>
    <mergeCell ref="G374:H374"/>
    <mergeCell ref="G375:H375"/>
    <mergeCell ref="G376:H37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J240"/>
  <sheetViews>
    <sheetView workbookViewId="0">
      <pane ySplit="7" topLeftCell="A83" activePane="bottomLeft" state="frozen"/>
      <selection pane="bottomLeft" activeCell="G92" sqref="G9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6384" width="9.140625" style="233"/>
  </cols>
  <sheetData>
    <row r="1" spans="1:10" x14ac:dyDescent="0.25">
      <c r="A1" s="218" t="s">
        <v>0</v>
      </c>
      <c r="B1" s="218"/>
      <c r="C1" s="221" t="s">
        <v>186</v>
      </c>
      <c r="D1" s="218"/>
      <c r="E1" s="218"/>
      <c r="F1" s="408" t="s">
        <v>22</v>
      </c>
      <c r="G1" s="408"/>
      <c r="H1" s="408"/>
      <c r="I1" s="220"/>
      <c r="J1" s="218"/>
    </row>
    <row r="2" spans="1:10" x14ac:dyDescent="0.25">
      <c r="A2" s="218" t="s">
        <v>1</v>
      </c>
      <c r="B2" s="218"/>
      <c r="C2" s="221" t="s">
        <v>91</v>
      </c>
      <c r="D2" s="218"/>
      <c r="E2" s="218"/>
      <c r="F2" s="408" t="s">
        <v>21</v>
      </c>
      <c r="G2" s="408"/>
      <c r="H2" s="408"/>
      <c r="I2" s="220">
        <f>J234*-1</f>
        <v>153765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77" t="s">
        <v>116</v>
      </c>
      <c r="G3" s="377"/>
      <c r="H3" s="377" t="s">
        <v>130</v>
      </c>
      <c r="I3" s="278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0" x14ac:dyDescent="0.25">
      <c r="A7" s="444"/>
      <c r="B7" s="378" t="s">
        <v>7</v>
      </c>
      <c r="C7" s="380" t="s">
        <v>8</v>
      </c>
      <c r="D7" s="379" t="s">
        <v>9</v>
      </c>
      <c r="E7" s="378" t="s">
        <v>10</v>
      </c>
      <c r="F7" s="378" t="s">
        <v>8</v>
      </c>
      <c r="G7" s="379" t="s">
        <v>9</v>
      </c>
      <c r="H7" s="449"/>
      <c r="I7" s="451"/>
      <c r="J7" s="421"/>
    </row>
    <row r="8" spans="1:10" x14ac:dyDescent="0.25">
      <c r="A8" s="241">
        <v>43333</v>
      </c>
      <c r="B8" s="242">
        <v>18000044</v>
      </c>
      <c r="C8" s="247">
        <v>1</v>
      </c>
      <c r="D8" s="246">
        <v>59850</v>
      </c>
      <c r="E8" s="244"/>
      <c r="F8" s="242"/>
      <c r="G8" s="246"/>
      <c r="H8" s="245"/>
      <c r="I8" s="245"/>
      <c r="J8" s="246"/>
    </row>
    <row r="9" spans="1:10" x14ac:dyDescent="0.25">
      <c r="A9" s="241">
        <v>43342</v>
      </c>
      <c r="B9" s="242">
        <v>18000045</v>
      </c>
      <c r="C9" s="247">
        <v>1</v>
      </c>
      <c r="D9" s="246">
        <v>70740</v>
      </c>
      <c r="E9" s="244"/>
      <c r="F9" s="242"/>
      <c r="G9" s="246"/>
      <c r="H9" s="245"/>
      <c r="I9" s="245"/>
      <c r="J9" s="246"/>
    </row>
    <row r="10" spans="1:10" x14ac:dyDescent="0.25">
      <c r="A10" s="241">
        <v>43346</v>
      </c>
      <c r="B10" s="242">
        <v>18000034</v>
      </c>
      <c r="C10" s="247">
        <v>1</v>
      </c>
      <c r="D10" s="246">
        <v>72000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43347</v>
      </c>
      <c r="B11" s="242">
        <v>18000037</v>
      </c>
      <c r="C11" s="247">
        <v>1</v>
      </c>
      <c r="D11" s="246">
        <v>70425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43350</v>
      </c>
      <c r="B12" s="242">
        <v>18000041</v>
      </c>
      <c r="C12" s="247">
        <v>1</v>
      </c>
      <c r="D12" s="246">
        <v>70425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43350</v>
      </c>
      <c r="B13" s="242">
        <v>18000043</v>
      </c>
      <c r="C13" s="247">
        <v>1</v>
      </c>
      <c r="D13" s="246">
        <v>42930</v>
      </c>
      <c r="E13" s="244"/>
      <c r="F13" s="242"/>
      <c r="G13" s="246"/>
      <c r="H13" s="245"/>
      <c r="I13" s="245">
        <v>386370</v>
      </c>
      <c r="J13" s="246" t="s">
        <v>17</v>
      </c>
    </row>
    <row r="14" spans="1:10" x14ac:dyDescent="0.25">
      <c r="A14" s="241">
        <v>43353</v>
      </c>
      <c r="B14" s="242">
        <v>18000049</v>
      </c>
      <c r="C14" s="247">
        <v>1</v>
      </c>
      <c r="D14" s="246">
        <v>65835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43353</v>
      </c>
      <c r="B15" s="242">
        <v>18000051</v>
      </c>
      <c r="C15" s="247">
        <v>1</v>
      </c>
      <c r="D15" s="246">
        <v>150750</v>
      </c>
      <c r="E15" s="244"/>
      <c r="F15" s="242"/>
      <c r="G15" s="246"/>
      <c r="H15" s="245"/>
      <c r="I15" s="245">
        <v>216585</v>
      </c>
      <c r="J15" s="246" t="s">
        <v>17</v>
      </c>
    </row>
    <row r="16" spans="1:10" x14ac:dyDescent="0.25">
      <c r="A16" s="241">
        <v>43358</v>
      </c>
      <c r="B16" s="242">
        <v>18000061</v>
      </c>
      <c r="C16" s="247">
        <v>1</v>
      </c>
      <c r="D16" s="246">
        <v>64575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43360</v>
      </c>
      <c r="B17" s="242">
        <v>18000063</v>
      </c>
      <c r="C17" s="247">
        <v>1</v>
      </c>
      <c r="D17" s="246">
        <v>52155</v>
      </c>
      <c r="E17" s="244"/>
      <c r="F17" s="242"/>
      <c r="G17" s="246"/>
      <c r="H17" s="245"/>
      <c r="I17" s="245"/>
      <c r="J17" s="246"/>
    </row>
    <row r="18" spans="1:10" x14ac:dyDescent="0.25">
      <c r="A18" s="241">
        <v>39710</v>
      </c>
      <c r="B18" s="242">
        <v>18000065</v>
      </c>
      <c r="C18" s="247">
        <v>1</v>
      </c>
      <c r="D18" s="246">
        <v>72000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39710</v>
      </c>
      <c r="B19" s="242">
        <v>18000068</v>
      </c>
      <c r="C19" s="247">
        <v>1</v>
      </c>
      <c r="D19" s="246">
        <v>105750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43363</v>
      </c>
      <c r="B20" s="242">
        <v>18000069</v>
      </c>
      <c r="C20" s="247">
        <v>1</v>
      </c>
      <c r="D20" s="246">
        <v>55800</v>
      </c>
      <c r="E20" s="244" t="s">
        <v>215</v>
      </c>
      <c r="F20" s="242">
        <v>1</v>
      </c>
      <c r="G20" s="246">
        <v>112500</v>
      </c>
      <c r="H20" s="245"/>
      <c r="I20" s="245">
        <v>237780</v>
      </c>
      <c r="J20" s="246" t="s">
        <v>17</v>
      </c>
    </row>
    <row r="21" spans="1:10" x14ac:dyDescent="0.25">
      <c r="A21" s="241">
        <v>43368</v>
      </c>
      <c r="B21" s="242">
        <v>18000079</v>
      </c>
      <c r="C21" s="247">
        <v>1</v>
      </c>
      <c r="D21" s="246">
        <v>57870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43371</v>
      </c>
      <c r="B22" s="242">
        <v>18000083</v>
      </c>
      <c r="C22" s="247">
        <v>3</v>
      </c>
      <c r="D22" s="246">
        <v>175185</v>
      </c>
      <c r="E22" s="244"/>
      <c r="F22" s="242"/>
      <c r="G22" s="246"/>
      <c r="H22" s="245"/>
      <c r="I22" s="245">
        <v>233055</v>
      </c>
      <c r="J22" s="246" t="s">
        <v>17</v>
      </c>
    </row>
    <row r="23" spans="1:10" x14ac:dyDescent="0.25">
      <c r="A23" s="241">
        <v>43372</v>
      </c>
      <c r="B23" s="242">
        <v>18000084</v>
      </c>
      <c r="C23" s="247">
        <v>1</v>
      </c>
      <c r="D23" s="246">
        <v>54900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43374</v>
      </c>
      <c r="B24" s="242">
        <v>18000088</v>
      </c>
      <c r="C24" s="247">
        <v>1</v>
      </c>
      <c r="D24" s="246">
        <v>70425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43375</v>
      </c>
      <c r="B25" s="242">
        <v>18000089</v>
      </c>
      <c r="C25" s="247">
        <v>4</v>
      </c>
      <c r="D25" s="246">
        <v>204660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43377</v>
      </c>
      <c r="B26" s="242">
        <v>18000095</v>
      </c>
      <c r="C26" s="247">
        <v>1</v>
      </c>
      <c r="D26" s="246">
        <v>75420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43377</v>
      </c>
      <c r="B27" s="242">
        <v>18000097</v>
      </c>
      <c r="C27" s="247">
        <v>1</v>
      </c>
      <c r="D27" s="246">
        <v>49500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43378</v>
      </c>
      <c r="B28" s="242">
        <v>18000099</v>
      </c>
      <c r="C28" s="247">
        <v>3</v>
      </c>
      <c r="D28" s="246">
        <v>183825</v>
      </c>
      <c r="E28" s="244"/>
      <c r="F28" s="242"/>
      <c r="G28" s="246"/>
      <c r="H28" s="245"/>
      <c r="I28" s="245">
        <v>638730</v>
      </c>
      <c r="J28" s="246" t="s">
        <v>17</v>
      </c>
    </row>
    <row r="29" spans="1:10" x14ac:dyDescent="0.25">
      <c r="A29" s="241">
        <v>43379</v>
      </c>
      <c r="B29" s="242">
        <v>18000100</v>
      </c>
      <c r="C29" s="247">
        <v>3</v>
      </c>
      <c r="D29" s="246">
        <v>247320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43381</v>
      </c>
      <c r="B30" s="242">
        <v>18000101</v>
      </c>
      <c r="C30" s="247">
        <v>1</v>
      </c>
      <c r="D30" s="246">
        <v>65835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43381</v>
      </c>
      <c r="B31" s="242">
        <v>18000102</v>
      </c>
      <c r="C31" s="247">
        <v>1</v>
      </c>
      <c r="D31" s="246">
        <v>70425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43382</v>
      </c>
      <c r="B32" s="242">
        <v>18000103</v>
      </c>
      <c r="C32" s="247">
        <v>2</v>
      </c>
      <c r="D32" s="246">
        <v>215460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43382</v>
      </c>
      <c r="B33" s="242">
        <v>18000105</v>
      </c>
      <c r="C33" s="247">
        <v>2</v>
      </c>
      <c r="D33" s="246">
        <v>111030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43383</v>
      </c>
      <c r="B34" s="242">
        <v>18000106</v>
      </c>
      <c r="C34" s="247">
        <v>1</v>
      </c>
      <c r="D34" s="246">
        <v>70200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43383</v>
      </c>
      <c r="B35" s="242">
        <v>18000107</v>
      </c>
      <c r="C35" s="247">
        <v>1</v>
      </c>
      <c r="D35" s="246">
        <v>105750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43384</v>
      </c>
      <c r="B36" s="242">
        <v>18000109</v>
      </c>
      <c r="C36" s="247">
        <v>1</v>
      </c>
      <c r="D36" s="246">
        <v>49500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43385</v>
      </c>
      <c r="B37" s="242">
        <v>18000110</v>
      </c>
      <c r="C37" s="247">
        <v>1</v>
      </c>
      <c r="D37" s="246">
        <v>105750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43385</v>
      </c>
      <c r="B38" s="242">
        <v>18000111</v>
      </c>
      <c r="C38" s="247">
        <v>6</v>
      </c>
      <c r="D38" s="246">
        <v>378945</v>
      </c>
      <c r="E38" s="244"/>
      <c r="F38" s="242"/>
      <c r="G38" s="246"/>
      <c r="H38" s="245"/>
      <c r="I38" s="245">
        <v>1420215</v>
      </c>
      <c r="J38" s="246" t="s">
        <v>17</v>
      </c>
    </row>
    <row r="39" spans="1:10" x14ac:dyDescent="0.25">
      <c r="A39" s="241">
        <v>43386</v>
      </c>
      <c r="B39" s="242">
        <v>18000113</v>
      </c>
      <c r="C39" s="247">
        <v>1</v>
      </c>
      <c r="D39" s="246">
        <v>42930</v>
      </c>
      <c r="E39" s="244" t="s">
        <v>224</v>
      </c>
      <c r="F39" s="242">
        <v>1</v>
      </c>
      <c r="G39" s="246">
        <v>79200</v>
      </c>
      <c r="H39" s="245"/>
      <c r="I39" s="245"/>
      <c r="J39" s="246"/>
    </row>
    <row r="40" spans="1:10" x14ac:dyDescent="0.25">
      <c r="A40" s="241">
        <v>43388</v>
      </c>
      <c r="B40" s="242">
        <v>18000114</v>
      </c>
      <c r="C40" s="247">
        <v>2</v>
      </c>
      <c r="D40" s="246">
        <v>149895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43388</v>
      </c>
      <c r="B41" s="242">
        <v>18000115</v>
      </c>
      <c r="C41" s="247">
        <v>4</v>
      </c>
      <c r="D41" s="246">
        <v>210930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43389</v>
      </c>
      <c r="B42" s="242">
        <v>18000116</v>
      </c>
      <c r="C42" s="247">
        <v>1</v>
      </c>
      <c r="D42" s="246">
        <v>75600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43389</v>
      </c>
      <c r="B43" s="242">
        <v>18000120</v>
      </c>
      <c r="C43" s="247">
        <v>2</v>
      </c>
      <c r="D43" s="246">
        <v>106868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43390</v>
      </c>
      <c r="B44" s="242">
        <v>18000122</v>
      </c>
      <c r="C44" s="247">
        <v>1</v>
      </c>
      <c r="D44" s="246">
        <v>63810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43390</v>
      </c>
      <c r="B45" s="242">
        <v>18000123</v>
      </c>
      <c r="C45" s="247">
        <v>2</v>
      </c>
      <c r="D45" s="246">
        <v>141885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43391</v>
      </c>
      <c r="B46" s="242">
        <v>18000124</v>
      </c>
      <c r="C46" s="247">
        <v>2</v>
      </c>
      <c r="D46" s="246">
        <v>121455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43391</v>
      </c>
      <c r="B47" s="242">
        <v>18000125</v>
      </c>
      <c r="C47" s="247">
        <v>3</v>
      </c>
      <c r="D47" s="246">
        <v>170640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43392</v>
      </c>
      <c r="B48" s="242">
        <v>18000126</v>
      </c>
      <c r="C48" s="247">
        <v>1</v>
      </c>
      <c r="D48" s="246">
        <v>72000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43392</v>
      </c>
      <c r="B49" s="242">
        <v>18000128</v>
      </c>
      <c r="C49" s="247">
        <v>1</v>
      </c>
      <c r="D49" s="246">
        <v>53685</v>
      </c>
      <c r="E49" s="244"/>
      <c r="F49" s="242"/>
      <c r="G49" s="246"/>
      <c r="H49" s="245"/>
      <c r="I49" s="245">
        <v>1130498</v>
      </c>
      <c r="J49" s="246" t="s">
        <v>17</v>
      </c>
    </row>
    <row r="50" spans="1:10" x14ac:dyDescent="0.25">
      <c r="A50" s="241">
        <v>43393</v>
      </c>
      <c r="B50" s="242">
        <v>18000129</v>
      </c>
      <c r="C50" s="247">
        <v>2</v>
      </c>
      <c r="D50" s="246">
        <v>107370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43395</v>
      </c>
      <c r="B51" s="242">
        <v>18000130</v>
      </c>
      <c r="C51" s="247">
        <v>1</v>
      </c>
      <c r="D51" s="246">
        <v>57750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43396</v>
      </c>
      <c r="B52" s="242">
        <v>18000131</v>
      </c>
      <c r="C52" s="247">
        <v>2</v>
      </c>
      <c r="D52" s="246">
        <v>110610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43396</v>
      </c>
      <c r="B53" s="242">
        <v>18000132</v>
      </c>
      <c r="C53" s="247">
        <v>1</v>
      </c>
      <c r="D53" s="246">
        <v>88380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43396</v>
      </c>
      <c r="B54" s="242">
        <v>18000133</v>
      </c>
      <c r="C54" s="247">
        <v>1</v>
      </c>
      <c r="D54" s="246">
        <v>76500</v>
      </c>
      <c r="E54" s="244"/>
      <c r="F54" s="242"/>
      <c r="G54" s="246"/>
      <c r="H54" s="245"/>
      <c r="I54" s="245"/>
      <c r="J54" s="246"/>
    </row>
    <row r="55" spans="1:10" x14ac:dyDescent="0.25">
      <c r="A55" s="241">
        <v>43398</v>
      </c>
      <c r="B55" s="242">
        <v>18000134</v>
      </c>
      <c r="C55" s="247">
        <v>2</v>
      </c>
      <c r="D55" s="246">
        <v>131985</v>
      </c>
      <c r="E55" s="244" t="s">
        <v>225</v>
      </c>
      <c r="F55" s="242">
        <v>1</v>
      </c>
      <c r="G55" s="246">
        <v>49500</v>
      </c>
      <c r="H55" s="245"/>
      <c r="I55" s="245"/>
      <c r="J55" s="246"/>
    </row>
    <row r="56" spans="1:10" x14ac:dyDescent="0.25">
      <c r="A56" s="241">
        <v>43398</v>
      </c>
      <c r="B56" s="242">
        <v>18000137</v>
      </c>
      <c r="C56" s="247">
        <v>2</v>
      </c>
      <c r="D56" s="246">
        <v>111150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43399</v>
      </c>
      <c r="B57" s="242">
        <v>18000138</v>
      </c>
      <c r="C57" s="247">
        <v>1</v>
      </c>
      <c r="D57" s="246">
        <v>75600</v>
      </c>
      <c r="E57" s="244"/>
      <c r="F57" s="242"/>
      <c r="G57" s="246"/>
      <c r="H57" s="245"/>
      <c r="I57" s="245">
        <v>709845</v>
      </c>
      <c r="J57" s="246" t="s">
        <v>17</v>
      </c>
    </row>
    <row r="58" spans="1:10" x14ac:dyDescent="0.25">
      <c r="A58" s="241">
        <v>43400</v>
      </c>
      <c r="B58" s="242">
        <v>18000139</v>
      </c>
      <c r="C58" s="247">
        <v>1</v>
      </c>
      <c r="D58" s="246">
        <v>105750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43400</v>
      </c>
      <c r="B59" s="242">
        <v>18000140</v>
      </c>
      <c r="C59" s="247">
        <v>1</v>
      </c>
      <c r="D59" s="246">
        <v>64575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43403</v>
      </c>
      <c r="B60" s="242">
        <v>18000142</v>
      </c>
      <c r="C60" s="247">
        <v>2</v>
      </c>
      <c r="D60" s="246">
        <v>123075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43403</v>
      </c>
      <c r="B61" s="242">
        <v>18000144</v>
      </c>
      <c r="C61" s="247">
        <v>2</v>
      </c>
      <c r="D61" s="246">
        <v>116685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43404</v>
      </c>
      <c r="B62" s="242">
        <v>18000145</v>
      </c>
      <c r="C62" s="247">
        <v>1</v>
      </c>
      <c r="D62" s="246">
        <v>90000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43404</v>
      </c>
      <c r="B63" s="242">
        <v>18000146</v>
      </c>
      <c r="C63" s="247">
        <v>1</v>
      </c>
      <c r="D63" s="246">
        <v>55875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43405</v>
      </c>
      <c r="B64" s="242">
        <v>18000147</v>
      </c>
      <c r="C64" s="247">
        <v>2</v>
      </c>
      <c r="D64" s="246">
        <v>117000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43405</v>
      </c>
      <c r="B65" s="242">
        <v>18000148</v>
      </c>
      <c r="C65" s="247">
        <v>2</v>
      </c>
      <c r="D65" s="246">
        <v>128850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43406</v>
      </c>
      <c r="B66" s="242">
        <v>18000152</v>
      </c>
      <c r="C66" s="247">
        <v>1</v>
      </c>
      <c r="D66" s="246">
        <v>33800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43406</v>
      </c>
      <c r="B67" s="242">
        <v>18000154</v>
      </c>
      <c r="C67" s="247">
        <v>1</v>
      </c>
      <c r="D67" s="246">
        <v>105750</v>
      </c>
      <c r="E67" s="244"/>
      <c r="F67" s="242"/>
      <c r="G67" s="246"/>
      <c r="H67" s="245"/>
      <c r="I67" s="245">
        <v>941360</v>
      </c>
      <c r="J67" s="246" t="s">
        <v>17</v>
      </c>
    </row>
    <row r="68" spans="1:10" x14ac:dyDescent="0.25">
      <c r="A68" s="241">
        <v>43407</v>
      </c>
      <c r="B68" s="242">
        <v>18000155</v>
      </c>
      <c r="C68" s="247">
        <v>2</v>
      </c>
      <c r="D68" s="246">
        <v>86850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43407</v>
      </c>
      <c r="B69" s="242">
        <v>18000156</v>
      </c>
      <c r="C69" s="247">
        <v>1</v>
      </c>
      <c r="D69" s="246">
        <v>64800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43409</v>
      </c>
      <c r="B70" s="242">
        <v>18000157</v>
      </c>
      <c r="C70" s="247">
        <v>2</v>
      </c>
      <c r="D70" s="246">
        <v>149130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43409</v>
      </c>
      <c r="B71" s="242">
        <v>18000158</v>
      </c>
      <c r="C71" s="247">
        <v>3</v>
      </c>
      <c r="D71" s="246">
        <v>172665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43411</v>
      </c>
      <c r="B72" s="242">
        <v>18000159</v>
      </c>
      <c r="C72" s="247">
        <v>7</v>
      </c>
      <c r="D72" s="246">
        <v>381000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43411</v>
      </c>
      <c r="B73" s="242">
        <v>18000160</v>
      </c>
      <c r="C73" s="247">
        <v>1</v>
      </c>
      <c r="D73" s="246">
        <v>58500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43413</v>
      </c>
      <c r="B74" s="242">
        <v>18000161</v>
      </c>
      <c r="C74" s="247">
        <v>1</v>
      </c>
      <c r="D74" s="246">
        <v>27270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43413</v>
      </c>
      <c r="B75" s="242">
        <v>18000162</v>
      </c>
      <c r="C75" s="247">
        <v>1</v>
      </c>
      <c r="D75" s="246">
        <v>47700</v>
      </c>
      <c r="E75" s="244"/>
      <c r="F75" s="242"/>
      <c r="G75" s="246"/>
      <c r="H75" s="245"/>
      <c r="I75" s="245">
        <v>987915</v>
      </c>
      <c r="J75" s="246" t="s">
        <v>17</v>
      </c>
    </row>
    <row r="76" spans="1:10" x14ac:dyDescent="0.25">
      <c r="A76" s="241">
        <v>43414</v>
      </c>
      <c r="B76" s="242">
        <v>18000166</v>
      </c>
      <c r="C76" s="247">
        <v>1</v>
      </c>
      <c r="D76" s="246">
        <v>69300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43414</v>
      </c>
      <c r="B77" s="242">
        <v>18000167</v>
      </c>
      <c r="C77" s="247">
        <v>2</v>
      </c>
      <c r="D77" s="246">
        <v>107370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43416</v>
      </c>
      <c r="B78" s="242">
        <v>18000168</v>
      </c>
      <c r="C78" s="247">
        <v>6</v>
      </c>
      <c r="D78" s="246">
        <v>296640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43416</v>
      </c>
      <c r="B79" s="242">
        <v>18000169</v>
      </c>
      <c r="C79" s="247">
        <v>1</v>
      </c>
      <c r="D79" s="246">
        <v>56250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43417</v>
      </c>
      <c r="B80" s="242">
        <v>18000172</v>
      </c>
      <c r="C80" s="247">
        <v>4</v>
      </c>
      <c r="D80" s="246">
        <v>207375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43418</v>
      </c>
      <c r="B81" s="242">
        <v>18000173</v>
      </c>
      <c r="C81" s="247">
        <v>2</v>
      </c>
      <c r="D81" s="246">
        <v>218700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43419</v>
      </c>
      <c r="B82" s="242">
        <v>18000175</v>
      </c>
      <c r="C82" s="247">
        <v>1</v>
      </c>
      <c r="D82" s="246">
        <v>65835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43420</v>
      </c>
      <c r="B83" s="242">
        <v>18000176</v>
      </c>
      <c r="C83" s="247">
        <v>1</v>
      </c>
      <c r="D83" s="246">
        <v>63000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43420</v>
      </c>
      <c r="B84" s="242">
        <v>18000177</v>
      </c>
      <c r="C84" s="247">
        <v>1</v>
      </c>
      <c r="D84" s="246">
        <v>83250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43420</v>
      </c>
      <c r="B85" s="242">
        <v>18000178</v>
      </c>
      <c r="C85" s="247">
        <v>2</v>
      </c>
      <c r="D85" s="246">
        <v>170235</v>
      </c>
      <c r="E85" s="244"/>
      <c r="F85" s="242"/>
      <c r="G85" s="246"/>
      <c r="H85" s="245"/>
      <c r="I85" s="245">
        <v>1337955</v>
      </c>
      <c r="J85" s="246" t="s">
        <v>17</v>
      </c>
    </row>
    <row r="86" spans="1:10" x14ac:dyDescent="0.25">
      <c r="A86" s="241">
        <v>43423</v>
      </c>
      <c r="B86" s="242">
        <v>18000179</v>
      </c>
      <c r="C86" s="247">
        <v>1</v>
      </c>
      <c r="D86" s="246">
        <v>180000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43423</v>
      </c>
      <c r="B87" s="242">
        <v>18000180</v>
      </c>
      <c r="C87" s="247">
        <v>1</v>
      </c>
      <c r="D87" s="246">
        <v>50625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43423</v>
      </c>
      <c r="B88" s="242">
        <v>18000181</v>
      </c>
      <c r="C88" s="247">
        <v>1</v>
      </c>
      <c r="D88" s="246">
        <v>33570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43423</v>
      </c>
      <c r="B89" s="242">
        <v>18000182</v>
      </c>
      <c r="C89" s="247">
        <v>2</v>
      </c>
      <c r="D89" s="246">
        <v>94875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43425</v>
      </c>
      <c r="B90" s="242">
        <v>18000183</v>
      </c>
      <c r="C90" s="247">
        <v>1</v>
      </c>
      <c r="D90" s="246">
        <v>83250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43427</v>
      </c>
      <c r="B91" s="242">
        <v>18000184</v>
      </c>
      <c r="C91" s="247">
        <v>1</v>
      </c>
      <c r="D91" s="246">
        <v>62775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43427</v>
      </c>
      <c r="B92" s="242">
        <v>18000185</v>
      </c>
      <c r="C92" s="247">
        <v>2</v>
      </c>
      <c r="D92" s="246">
        <v>103125</v>
      </c>
      <c r="E92" s="244"/>
      <c r="F92" s="242"/>
      <c r="G92" s="246"/>
      <c r="H92" s="245"/>
      <c r="I92" s="245">
        <v>608220</v>
      </c>
      <c r="J92" s="246" t="s">
        <v>17</v>
      </c>
    </row>
    <row r="93" spans="1:10" x14ac:dyDescent="0.25">
      <c r="A93" s="98">
        <v>43428</v>
      </c>
      <c r="B93" s="99">
        <v>18000186</v>
      </c>
      <c r="C93" s="100">
        <v>2</v>
      </c>
      <c r="D93" s="34">
        <v>153765</v>
      </c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0" x14ac:dyDescent="0.25">
      <c r="A97" s="98"/>
      <c r="B97" s="99"/>
      <c r="C97" s="100"/>
      <c r="D97" s="34"/>
      <c r="E97" s="101"/>
      <c r="F97" s="99"/>
      <c r="G97" s="34"/>
      <c r="H97" s="102"/>
      <c r="I97" s="102"/>
      <c r="J97" s="34"/>
    </row>
    <row r="98" spans="1:10" x14ac:dyDescent="0.25">
      <c r="A98" s="98"/>
      <c r="B98" s="99"/>
      <c r="C98" s="100"/>
      <c r="D98" s="34"/>
      <c r="E98" s="101"/>
      <c r="F98" s="99"/>
      <c r="G98" s="34"/>
      <c r="H98" s="102"/>
      <c r="I98" s="102"/>
      <c r="J98" s="34"/>
    </row>
    <row r="99" spans="1:10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</row>
    <row r="100" spans="1:10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</row>
    <row r="112" spans="1:10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</row>
    <row r="113" spans="1:10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</row>
    <row r="114" spans="1:10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</row>
    <row r="115" spans="1:10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</row>
    <row r="116" spans="1:10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</row>
    <row r="117" spans="1:10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</row>
    <row r="118" spans="1:10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</row>
    <row r="119" spans="1:10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</row>
    <row r="120" spans="1:10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</row>
    <row r="121" spans="1:10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</row>
    <row r="122" spans="1:10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</row>
    <row r="123" spans="1:10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</row>
    <row r="124" spans="1:10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</row>
    <row r="125" spans="1:10" x14ac:dyDescent="0.25">
      <c r="A125" s="98"/>
      <c r="B125" s="99"/>
      <c r="C125" s="100"/>
      <c r="D125" s="34"/>
      <c r="E125" s="101"/>
      <c r="F125" s="99"/>
      <c r="G125" s="34"/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98"/>
      <c r="B142" s="99"/>
      <c r="C142" s="100"/>
      <c r="D142" s="34"/>
      <c r="E142" s="101"/>
      <c r="F142" s="99"/>
      <c r="G142" s="34"/>
      <c r="H142" s="102"/>
      <c r="I142" s="102"/>
      <c r="J142" s="34"/>
    </row>
    <row r="143" spans="1:10" x14ac:dyDescent="0.25">
      <c r="A143" s="98"/>
      <c r="B143" s="99"/>
      <c r="C143" s="100"/>
      <c r="D143" s="34"/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/>
      <c r="C144" s="100"/>
      <c r="D144" s="34"/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</row>
    <row r="153" spans="1:10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</row>
    <row r="162" spans="1:10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</row>
    <row r="167" spans="1:10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</row>
    <row r="168" spans="1:10" x14ac:dyDescent="0.25">
      <c r="A168" s="98"/>
      <c r="B168" s="99"/>
      <c r="C168" s="100"/>
      <c r="D168" s="34"/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0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0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</row>
    <row r="179" spans="1:10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</row>
    <row r="180" spans="1:10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</row>
    <row r="183" spans="1:10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</row>
    <row r="184" spans="1:10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</row>
    <row r="185" spans="1:10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</row>
    <row r="186" spans="1:10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</row>
    <row r="187" spans="1:10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0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</row>
    <row r="194" spans="1:10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0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</row>
    <row r="201" spans="1:10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</row>
    <row r="202" spans="1:10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</row>
    <row r="203" spans="1:10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</row>
    <row r="204" spans="1:10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</row>
    <row r="207" spans="1:10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</row>
    <row r="208" spans="1:10" x14ac:dyDescent="0.25">
      <c r="A208" s="98"/>
      <c r="B208" s="99"/>
      <c r="C208" s="100"/>
      <c r="D208" s="34"/>
      <c r="E208" s="101"/>
      <c r="F208" s="99"/>
      <c r="G208" s="34"/>
      <c r="H208" s="102"/>
      <c r="I208" s="102"/>
      <c r="J208" s="34"/>
    </row>
    <row r="209" spans="1:10" x14ac:dyDescent="0.25">
      <c r="A209" s="98"/>
      <c r="B209" s="99"/>
      <c r="C209" s="100"/>
      <c r="D209" s="34"/>
      <c r="E209" s="101"/>
      <c r="F209" s="99"/>
      <c r="G209" s="34"/>
      <c r="H209" s="102"/>
      <c r="I209" s="102"/>
      <c r="J209" s="34"/>
    </row>
    <row r="210" spans="1:10" x14ac:dyDescent="0.25">
      <c r="A210" s="98"/>
      <c r="B210" s="99"/>
      <c r="C210" s="100"/>
      <c r="D210" s="34"/>
      <c r="E210" s="101"/>
      <c r="F210" s="99"/>
      <c r="G210" s="34"/>
      <c r="H210" s="102"/>
      <c r="I210" s="102"/>
      <c r="J210" s="34"/>
    </row>
    <row r="211" spans="1:10" x14ac:dyDescent="0.25">
      <c r="A211" s="98"/>
      <c r="B211" s="99"/>
      <c r="C211" s="100"/>
      <c r="D211" s="34"/>
      <c r="E211" s="101"/>
      <c r="F211" s="99"/>
      <c r="G211" s="34"/>
      <c r="H211" s="102"/>
      <c r="I211" s="102"/>
      <c r="J211" s="34"/>
    </row>
    <row r="212" spans="1:10" x14ac:dyDescent="0.25">
      <c r="A212" s="98"/>
      <c r="B212" s="99"/>
      <c r="C212" s="100"/>
      <c r="D212" s="34"/>
      <c r="E212" s="101"/>
      <c r="F212" s="99"/>
      <c r="G212" s="34"/>
      <c r="H212" s="102"/>
      <c r="I212" s="102"/>
      <c r="J212" s="34"/>
    </row>
    <row r="213" spans="1:10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</row>
    <row r="214" spans="1:10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</row>
    <row r="215" spans="1:10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</row>
    <row r="216" spans="1:10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</row>
    <row r="217" spans="1:10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</row>
    <row r="221" spans="1:10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</row>
    <row r="222" spans="1:10" x14ac:dyDescent="0.25">
      <c r="A222" s="98"/>
      <c r="B222" s="99"/>
      <c r="C222" s="100"/>
      <c r="D222" s="34"/>
      <c r="E222" s="101"/>
      <c r="F222" s="99"/>
      <c r="G222" s="34"/>
      <c r="H222" s="102"/>
      <c r="I222" s="102"/>
      <c r="J222" s="34"/>
    </row>
    <row r="223" spans="1:10" x14ac:dyDescent="0.25">
      <c r="A223" s="98"/>
      <c r="B223" s="99"/>
      <c r="C223" s="100"/>
      <c r="D223" s="34"/>
      <c r="E223" s="101"/>
      <c r="F223" s="99"/>
      <c r="G223" s="34"/>
      <c r="H223" s="102"/>
      <c r="I223" s="102"/>
      <c r="J223" s="34"/>
    </row>
    <row r="224" spans="1:10" x14ac:dyDescent="0.25">
      <c r="A224" s="98"/>
      <c r="B224" s="99"/>
      <c r="C224" s="100"/>
      <c r="D224" s="34"/>
      <c r="E224" s="101"/>
      <c r="F224" s="99"/>
      <c r="G224" s="34"/>
      <c r="H224" s="102"/>
      <c r="I224" s="102"/>
      <c r="J224" s="34"/>
    </row>
    <row r="225" spans="1:10" x14ac:dyDescent="0.25">
      <c r="A225" s="235"/>
      <c r="B225" s="234"/>
      <c r="C225" s="240"/>
      <c r="D225" s="236"/>
      <c r="E225" s="237"/>
      <c r="F225" s="234"/>
      <c r="G225" s="236"/>
      <c r="H225" s="239"/>
      <c r="I225" s="239"/>
      <c r="J225" s="236"/>
    </row>
    <row r="226" spans="1:10" x14ac:dyDescent="0.25">
      <c r="A226" s="235"/>
      <c r="B226" s="223" t="s">
        <v>11</v>
      </c>
      <c r="C226" s="232">
        <f>SUM(C8:C225)</f>
        <v>143</v>
      </c>
      <c r="D226" s="224"/>
      <c r="E226" s="223" t="s">
        <v>11</v>
      </c>
      <c r="F226" s="223">
        <f>SUM(F8:F225)</f>
        <v>3</v>
      </c>
      <c r="G226" s="224">
        <f>SUM(G8:G225)</f>
        <v>241200</v>
      </c>
      <c r="H226" s="239"/>
      <c r="I226" s="239"/>
      <c r="J226" s="236"/>
    </row>
    <row r="227" spans="1:10" x14ac:dyDescent="0.25">
      <c r="A227" s="235"/>
      <c r="B227" s="223"/>
      <c r="C227" s="232"/>
      <c r="D227" s="224"/>
      <c r="E227" s="237"/>
      <c r="F227" s="234"/>
      <c r="G227" s="236"/>
      <c r="H227" s="239"/>
      <c r="I227" s="239"/>
      <c r="J227" s="236"/>
    </row>
    <row r="228" spans="1:10" x14ac:dyDescent="0.25">
      <c r="A228" s="225"/>
      <c r="B228" s="226"/>
      <c r="C228" s="240"/>
      <c r="D228" s="236"/>
      <c r="E228" s="223"/>
      <c r="F228" s="234"/>
      <c r="G228" s="407" t="s">
        <v>12</v>
      </c>
      <c r="H228" s="407"/>
      <c r="I228" s="239"/>
      <c r="J228" s="227">
        <f>SUM(D8:D225)</f>
        <v>9243493</v>
      </c>
    </row>
    <row r="229" spans="1:10" x14ac:dyDescent="0.25">
      <c r="A229" s="235"/>
      <c r="B229" s="234"/>
      <c r="C229" s="240"/>
      <c r="D229" s="236"/>
      <c r="E229" s="223"/>
      <c r="F229" s="234"/>
      <c r="G229" s="407" t="s">
        <v>13</v>
      </c>
      <c r="H229" s="407"/>
      <c r="I229" s="239"/>
      <c r="J229" s="227">
        <f>SUM(G8:G225)</f>
        <v>241200</v>
      </c>
    </row>
    <row r="230" spans="1:10" x14ac:dyDescent="0.25">
      <c r="A230" s="228"/>
      <c r="B230" s="237"/>
      <c r="C230" s="240"/>
      <c r="D230" s="236"/>
      <c r="E230" s="237"/>
      <c r="F230" s="234"/>
      <c r="G230" s="407" t="s">
        <v>14</v>
      </c>
      <c r="H230" s="407"/>
      <c r="I230" s="41"/>
      <c r="J230" s="229">
        <f>J228-J229</f>
        <v>9002293</v>
      </c>
    </row>
    <row r="231" spans="1:10" x14ac:dyDescent="0.25">
      <c r="A231" s="235"/>
      <c r="B231" s="230"/>
      <c r="C231" s="240"/>
      <c r="D231" s="231"/>
      <c r="E231" s="237"/>
      <c r="F231" s="223"/>
      <c r="G231" s="407" t="s">
        <v>15</v>
      </c>
      <c r="H231" s="407"/>
      <c r="I231" s="239"/>
      <c r="J231" s="227">
        <f>SUM(H8:H227)</f>
        <v>0</v>
      </c>
    </row>
    <row r="232" spans="1:10" x14ac:dyDescent="0.25">
      <c r="A232" s="235"/>
      <c r="B232" s="230"/>
      <c r="C232" s="240"/>
      <c r="D232" s="231"/>
      <c r="E232" s="237"/>
      <c r="F232" s="223"/>
      <c r="G232" s="407" t="s">
        <v>16</v>
      </c>
      <c r="H232" s="407"/>
      <c r="I232" s="239"/>
      <c r="J232" s="227">
        <f>J230+J231</f>
        <v>9002293</v>
      </c>
    </row>
    <row r="233" spans="1:10" x14ac:dyDescent="0.25">
      <c r="A233" s="235"/>
      <c r="B233" s="230"/>
      <c r="C233" s="240"/>
      <c r="D233" s="231"/>
      <c r="E233" s="237"/>
      <c r="F233" s="234"/>
      <c r="G233" s="407" t="s">
        <v>5</v>
      </c>
      <c r="H233" s="407"/>
      <c r="I233" s="239"/>
      <c r="J233" s="227">
        <f>SUM(I8:I227)</f>
        <v>8848528</v>
      </c>
    </row>
    <row r="234" spans="1:10" x14ac:dyDescent="0.25">
      <c r="A234" s="235"/>
      <c r="B234" s="230"/>
      <c r="C234" s="240"/>
      <c r="D234" s="231"/>
      <c r="E234" s="237"/>
      <c r="F234" s="234"/>
      <c r="G234" s="407" t="s">
        <v>31</v>
      </c>
      <c r="H234" s="407"/>
      <c r="I234" s="240" t="str">
        <f>IF(J234&gt;0,"SALDO",IF(J234&lt;0,"PIUTANG",IF(J234=0,"LUNAS")))</f>
        <v>PIUTANG</v>
      </c>
      <c r="J234" s="227">
        <f>J233-J232</f>
        <v>-153765</v>
      </c>
    </row>
    <row r="235" spans="1:10" x14ac:dyDescent="0.25">
      <c r="F235" s="219"/>
      <c r="G235" s="219"/>
      <c r="J235" s="219"/>
    </row>
    <row r="236" spans="1:10" x14ac:dyDescent="0.25">
      <c r="C236" s="219"/>
      <c r="D236" s="219"/>
      <c r="F236" s="219"/>
      <c r="G236" s="219"/>
      <c r="J236" s="219"/>
    </row>
    <row r="237" spans="1:10" x14ac:dyDescent="0.25">
      <c r="C237" s="219"/>
      <c r="D237" s="219"/>
      <c r="F237" s="219"/>
      <c r="G237" s="219"/>
      <c r="J237" s="219"/>
    </row>
    <row r="238" spans="1:10" x14ac:dyDescent="0.25">
      <c r="C238" s="219"/>
      <c r="D238" s="219"/>
      <c r="F238" s="219"/>
      <c r="G238" s="219"/>
      <c r="J238" s="219"/>
    </row>
    <row r="239" spans="1:10" x14ac:dyDescent="0.25">
      <c r="C239" s="219"/>
      <c r="D239" s="219"/>
      <c r="F239" s="219"/>
      <c r="G239" s="219"/>
      <c r="J239" s="219"/>
    </row>
    <row r="240" spans="1:10" x14ac:dyDescent="0.25">
      <c r="C240" s="219"/>
      <c r="D240" s="219"/>
    </row>
  </sheetData>
  <mergeCells count="15">
    <mergeCell ref="G234:H234"/>
    <mergeCell ref="G228:H228"/>
    <mergeCell ref="G229:H229"/>
    <mergeCell ref="G230:H230"/>
    <mergeCell ref="G231:H231"/>
    <mergeCell ref="G232:H232"/>
    <mergeCell ref="G233:H2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120"/>
  <sheetViews>
    <sheetView workbookViewId="0">
      <pane ySplit="7" topLeftCell="A100" activePane="bottomLeft" state="frozen"/>
      <selection pane="bottomLeft" activeCell="M109" sqref="M109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200</v>
      </c>
      <c r="D1" s="218"/>
      <c r="E1" s="218"/>
      <c r="F1" s="408" t="s">
        <v>22</v>
      </c>
      <c r="G1" s="408"/>
      <c r="H1" s="408"/>
      <c r="I1" s="220" t="s">
        <v>188</v>
      </c>
      <c r="J1" s="218"/>
      <c r="L1" s="238">
        <f>SUM(D102:D106)</f>
        <v>2638126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08" t="s">
        <v>21</v>
      </c>
      <c r="G2" s="408"/>
      <c r="H2" s="408"/>
      <c r="I2" s="220">
        <f>J120*-1</f>
        <v>921026</v>
      </c>
      <c r="J2" s="218"/>
      <c r="L2" s="238">
        <f>SUM(G99:G101)</f>
        <v>0</v>
      </c>
      <c r="M2" s="238"/>
    </row>
    <row r="3" spans="1:13" x14ac:dyDescent="0.25">
      <c r="A3" s="218" t="s">
        <v>114</v>
      </c>
      <c r="B3" s="218"/>
      <c r="C3" s="28" t="s">
        <v>201</v>
      </c>
      <c r="D3" s="218"/>
      <c r="E3" s="218"/>
      <c r="F3" s="374"/>
      <c r="G3" s="374"/>
      <c r="H3" s="374"/>
      <c r="I3" s="220"/>
      <c r="J3" s="218"/>
      <c r="L3" s="238">
        <f>L1-L2</f>
        <v>2638126</v>
      </c>
      <c r="M3" s="238"/>
    </row>
    <row r="4" spans="1:13" x14ac:dyDescent="0.25">
      <c r="L4" s="238"/>
    </row>
    <row r="5" spans="1:13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L5" s="238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3" x14ac:dyDescent="0.25">
      <c r="A7" s="444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417"/>
      <c r="I7" s="451"/>
      <c r="J7" s="421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241">
        <v>43348</v>
      </c>
      <c r="B31" s="242">
        <v>180174083</v>
      </c>
      <c r="C31" s="129">
        <v>2</v>
      </c>
      <c r="D31" s="246">
        <v>229600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43348</v>
      </c>
      <c r="B32" s="242">
        <v>180174127</v>
      </c>
      <c r="C32" s="129">
        <v>1</v>
      </c>
      <c r="D32" s="246">
        <v>127050</v>
      </c>
      <c r="E32" s="244"/>
      <c r="F32" s="242"/>
      <c r="G32" s="246"/>
      <c r="H32" s="244"/>
      <c r="I32" s="245"/>
      <c r="J32" s="246"/>
      <c r="L32" s="238"/>
    </row>
    <row r="33" spans="1:12" x14ac:dyDescent="0.25">
      <c r="A33" s="241">
        <v>43349</v>
      </c>
      <c r="B33" s="242">
        <v>180174168</v>
      </c>
      <c r="C33" s="129">
        <v>1</v>
      </c>
      <c r="D33" s="246">
        <v>77613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43349</v>
      </c>
      <c r="B34" s="242">
        <v>180174222</v>
      </c>
      <c r="C34" s="129">
        <v>2</v>
      </c>
      <c r="D34" s="246">
        <v>241150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43350</v>
      </c>
      <c r="B35" s="242">
        <v>180174255</v>
      </c>
      <c r="C35" s="129">
        <v>2</v>
      </c>
      <c r="D35" s="246">
        <v>289625</v>
      </c>
      <c r="E35" s="244"/>
      <c r="F35" s="242"/>
      <c r="G35" s="246"/>
      <c r="H35" s="244"/>
      <c r="I35" s="245">
        <v>965038</v>
      </c>
      <c r="J35" s="246" t="s">
        <v>17</v>
      </c>
      <c r="L35" s="238"/>
    </row>
    <row r="36" spans="1:12" x14ac:dyDescent="0.25">
      <c r="A36" s="241">
        <v>43353</v>
      </c>
      <c r="B36" s="242">
        <v>180174491</v>
      </c>
      <c r="C36" s="129">
        <v>8</v>
      </c>
      <c r="D36" s="246">
        <v>992863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43353</v>
      </c>
      <c r="B37" s="242">
        <v>180174545</v>
      </c>
      <c r="C37" s="129">
        <v>1</v>
      </c>
      <c r="D37" s="246">
        <v>102550</v>
      </c>
      <c r="E37" s="244"/>
      <c r="F37" s="242"/>
      <c r="G37" s="246"/>
      <c r="H37" s="244"/>
      <c r="I37" s="245"/>
      <c r="J37" s="246"/>
      <c r="L37" s="238"/>
    </row>
    <row r="38" spans="1:12" x14ac:dyDescent="0.25">
      <c r="A38" s="241">
        <v>43355</v>
      </c>
      <c r="B38" s="242">
        <v>180174653</v>
      </c>
      <c r="C38" s="129">
        <v>8</v>
      </c>
      <c r="D38" s="246">
        <v>1038800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43355</v>
      </c>
      <c r="B39" s="242">
        <v>180174714</v>
      </c>
      <c r="C39" s="129">
        <v>2</v>
      </c>
      <c r="D39" s="246">
        <v>242113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43356</v>
      </c>
      <c r="B40" s="242">
        <v>180174738</v>
      </c>
      <c r="C40" s="129">
        <v>5</v>
      </c>
      <c r="D40" s="246">
        <v>552563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43356</v>
      </c>
      <c r="B41" s="242">
        <v>180174785</v>
      </c>
      <c r="C41" s="129">
        <v>2</v>
      </c>
      <c r="D41" s="246">
        <v>225925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43357</v>
      </c>
      <c r="B42" s="242">
        <v>180171820</v>
      </c>
      <c r="C42" s="129">
        <v>3</v>
      </c>
      <c r="D42" s="246">
        <v>287088</v>
      </c>
      <c r="E42" s="244"/>
      <c r="F42" s="242"/>
      <c r="G42" s="246"/>
      <c r="H42" s="244"/>
      <c r="I42" s="245">
        <v>3441902</v>
      </c>
      <c r="J42" s="246" t="s">
        <v>17</v>
      </c>
      <c r="L42" s="238"/>
    </row>
    <row r="43" spans="1:12" x14ac:dyDescent="0.25">
      <c r="A43" s="241">
        <v>43358</v>
      </c>
      <c r="B43" s="242">
        <v>180174914</v>
      </c>
      <c r="C43" s="129">
        <v>4</v>
      </c>
      <c r="D43" s="246">
        <v>488513</v>
      </c>
      <c r="E43" s="244"/>
      <c r="F43" s="242"/>
      <c r="G43" s="246"/>
      <c r="H43" s="244"/>
      <c r="I43" s="245"/>
      <c r="J43" s="246"/>
      <c r="L43" s="238"/>
    </row>
    <row r="44" spans="1:12" x14ac:dyDescent="0.25">
      <c r="A44" s="241">
        <v>43358</v>
      </c>
      <c r="B44" s="242">
        <v>180174948</v>
      </c>
      <c r="C44" s="129">
        <v>3</v>
      </c>
      <c r="D44" s="246">
        <v>369863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43360</v>
      </c>
      <c r="B45" s="242">
        <v>180175068</v>
      </c>
      <c r="C45" s="129">
        <v>6</v>
      </c>
      <c r="D45" s="246">
        <v>652138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43361</v>
      </c>
      <c r="B46" s="242">
        <v>180175173</v>
      </c>
      <c r="C46" s="129">
        <v>3</v>
      </c>
      <c r="D46" s="246">
        <v>352188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43361</v>
      </c>
      <c r="B47" s="242">
        <v>180175212</v>
      </c>
      <c r="C47" s="129">
        <v>2</v>
      </c>
      <c r="D47" s="246">
        <v>208950</v>
      </c>
      <c r="E47" s="244"/>
      <c r="F47" s="242"/>
      <c r="G47" s="246"/>
      <c r="H47" s="244"/>
      <c r="I47" s="245">
        <v>2071652</v>
      </c>
      <c r="J47" s="246" t="s">
        <v>17</v>
      </c>
      <c r="L47" s="238"/>
    </row>
    <row r="48" spans="1:12" x14ac:dyDescent="0.25">
      <c r="A48" s="241">
        <v>43362</v>
      </c>
      <c r="B48" s="242">
        <v>180175245</v>
      </c>
      <c r="C48" s="129">
        <v>1</v>
      </c>
      <c r="D48" s="246">
        <v>141838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43362</v>
      </c>
      <c r="B49" s="242">
        <v>180175267</v>
      </c>
      <c r="C49" s="129">
        <v>1</v>
      </c>
      <c r="D49" s="246">
        <v>127050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43363</v>
      </c>
      <c r="B50" s="242">
        <v>180175336</v>
      </c>
      <c r="C50" s="129">
        <v>2</v>
      </c>
      <c r="D50" s="246">
        <v>139300</v>
      </c>
      <c r="E50" s="244"/>
      <c r="F50" s="242"/>
      <c r="G50" s="246"/>
      <c r="H50" s="244"/>
      <c r="I50" s="245"/>
      <c r="J50" s="246"/>
      <c r="L50" s="238"/>
    </row>
    <row r="51" spans="1:12" x14ac:dyDescent="0.25">
      <c r="A51" s="241">
        <v>43363</v>
      </c>
      <c r="B51" s="242">
        <v>180175377</v>
      </c>
      <c r="C51" s="129">
        <v>2</v>
      </c>
      <c r="D51" s="246">
        <v>250075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43364</v>
      </c>
      <c r="B52" s="242">
        <v>180175414</v>
      </c>
      <c r="C52" s="129">
        <v>1</v>
      </c>
      <c r="D52" s="246">
        <v>141838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43364</v>
      </c>
      <c r="B53" s="242">
        <v>180175434</v>
      </c>
      <c r="C53" s="129">
        <v>1</v>
      </c>
      <c r="D53" s="246">
        <v>141838</v>
      </c>
      <c r="E53" s="244"/>
      <c r="F53" s="242"/>
      <c r="G53" s="246"/>
      <c r="H53" s="244"/>
      <c r="I53" s="245">
        <v>941939</v>
      </c>
      <c r="J53" s="246" t="s">
        <v>17</v>
      </c>
      <c r="L53" s="238"/>
    </row>
    <row r="54" spans="1:12" x14ac:dyDescent="0.25">
      <c r="A54" s="241">
        <v>43365</v>
      </c>
      <c r="B54" s="242">
        <v>180175477</v>
      </c>
      <c r="C54" s="129">
        <v>2</v>
      </c>
      <c r="D54" s="246">
        <v>204138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43365</v>
      </c>
      <c r="B55" s="242">
        <v>180175511</v>
      </c>
      <c r="C55" s="129">
        <v>2</v>
      </c>
      <c r="D55" s="246">
        <v>268888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43367</v>
      </c>
      <c r="B56" s="242">
        <v>180175623</v>
      </c>
      <c r="C56" s="129">
        <v>4</v>
      </c>
      <c r="D56" s="246">
        <v>407750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43368</v>
      </c>
      <c r="B57" s="242">
        <v>180175704</v>
      </c>
      <c r="C57" s="129">
        <v>1</v>
      </c>
      <c r="D57" s="246">
        <v>127050</v>
      </c>
      <c r="E57" s="244">
        <v>180045443</v>
      </c>
      <c r="F57" s="242">
        <v>1</v>
      </c>
      <c r="G57" s="246">
        <v>127050</v>
      </c>
      <c r="H57" s="244"/>
      <c r="I57" s="245">
        <v>880776</v>
      </c>
      <c r="J57" s="246" t="s">
        <v>17</v>
      </c>
      <c r="L57" s="238"/>
    </row>
    <row r="58" spans="1:12" x14ac:dyDescent="0.25">
      <c r="A58" s="241">
        <v>43369</v>
      </c>
      <c r="B58" s="242">
        <v>180175796</v>
      </c>
      <c r="C58" s="129">
        <v>8</v>
      </c>
      <c r="D58" s="246">
        <v>817863</v>
      </c>
      <c r="E58" s="244"/>
      <c r="F58" s="242"/>
      <c r="G58" s="246"/>
      <c r="H58" s="244"/>
      <c r="I58" s="245"/>
      <c r="J58" s="246"/>
      <c r="L58" s="238"/>
    </row>
    <row r="59" spans="1:12" x14ac:dyDescent="0.25">
      <c r="A59" s="241">
        <v>43369</v>
      </c>
      <c r="B59" s="242">
        <v>180175841</v>
      </c>
      <c r="C59" s="129">
        <v>30</v>
      </c>
      <c r="D59" s="246">
        <v>2401788</v>
      </c>
      <c r="E59" s="244"/>
      <c r="F59" s="242"/>
      <c r="G59" s="246"/>
      <c r="H59" s="244"/>
      <c r="I59" s="245"/>
      <c r="J59" s="246"/>
      <c r="L59" s="238"/>
    </row>
    <row r="60" spans="1:12" x14ac:dyDescent="0.25">
      <c r="A60" s="241">
        <v>43370</v>
      </c>
      <c r="B60" s="242">
        <v>180175871</v>
      </c>
      <c r="C60" s="129">
        <v>1</v>
      </c>
      <c r="D60" s="246">
        <v>141838</v>
      </c>
      <c r="E60" s="244"/>
      <c r="F60" s="242"/>
      <c r="G60" s="246"/>
      <c r="H60" s="244"/>
      <c r="I60" s="245"/>
      <c r="J60" s="246"/>
      <c r="L60" s="238"/>
    </row>
    <row r="61" spans="1:12" x14ac:dyDescent="0.25">
      <c r="A61" s="241">
        <v>43370</v>
      </c>
      <c r="B61" s="242">
        <v>180175891</v>
      </c>
      <c r="C61" s="129">
        <v>1</v>
      </c>
      <c r="D61" s="246">
        <v>120575</v>
      </c>
      <c r="E61" s="244"/>
      <c r="F61" s="242"/>
      <c r="G61" s="246"/>
      <c r="H61" s="244"/>
      <c r="I61" s="245"/>
      <c r="J61" s="246"/>
      <c r="L61" s="238"/>
    </row>
    <row r="62" spans="1:12" x14ac:dyDescent="0.25">
      <c r="A62" s="241">
        <v>43371</v>
      </c>
      <c r="B62" s="242">
        <v>180175947</v>
      </c>
      <c r="C62" s="129">
        <v>4</v>
      </c>
      <c r="D62" s="246">
        <v>377038</v>
      </c>
      <c r="E62" s="244">
        <v>180045477</v>
      </c>
      <c r="F62" s="242">
        <v>2</v>
      </c>
      <c r="G62" s="246">
        <v>155225</v>
      </c>
      <c r="H62" s="244"/>
      <c r="I62" s="245">
        <v>3703877</v>
      </c>
      <c r="J62" s="246" t="s">
        <v>17</v>
      </c>
      <c r="L62" s="238"/>
    </row>
    <row r="63" spans="1:12" x14ac:dyDescent="0.25">
      <c r="A63" s="241">
        <v>43372</v>
      </c>
      <c r="B63" s="242">
        <v>180176035</v>
      </c>
      <c r="C63" s="129">
        <v>3</v>
      </c>
      <c r="D63" s="246">
        <v>381588</v>
      </c>
      <c r="E63" s="244"/>
      <c r="F63" s="242"/>
      <c r="G63" s="246"/>
      <c r="H63" s="244"/>
      <c r="I63" s="245"/>
      <c r="J63" s="246"/>
      <c r="L63" s="238"/>
    </row>
    <row r="64" spans="1:12" x14ac:dyDescent="0.25">
      <c r="A64" s="241">
        <v>43372</v>
      </c>
      <c r="B64" s="242">
        <v>180176068</v>
      </c>
      <c r="C64" s="129">
        <v>4</v>
      </c>
      <c r="D64" s="246">
        <v>549763</v>
      </c>
      <c r="E64" s="244"/>
      <c r="F64" s="242"/>
      <c r="G64" s="246"/>
      <c r="H64" s="244"/>
      <c r="I64" s="245"/>
      <c r="J64" s="246"/>
      <c r="L64" s="238"/>
    </row>
    <row r="65" spans="1:13" x14ac:dyDescent="0.25">
      <c r="A65" s="241">
        <v>43374</v>
      </c>
      <c r="B65" s="242">
        <v>180176193</v>
      </c>
      <c r="C65" s="129">
        <v>3</v>
      </c>
      <c r="D65" s="246">
        <v>344138</v>
      </c>
      <c r="E65" s="244"/>
      <c r="F65" s="242"/>
      <c r="G65" s="246"/>
      <c r="H65" s="244"/>
      <c r="I65" s="245"/>
      <c r="J65" s="246"/>
      <c r="L65" s="238"/>
    </row>
    <row r="66" spans="1:13" x14ac:dyDescent="0.25">
      <c r="A66" s="241">
        <v>43375</v>
      </c>
      <c r="B66" s="242">
        <v>180176036</v>
      </c>
      <c r="C66" s="129">
        <v>5</v>
      </c>
      <c r="D66" s="246">
        <v>567788</v>
      </c>
      <c r="E66" s="244"/>
      <c r="F66" s="242"/>
      <c r="G66" s="246"/>
      <c r="H66" s="244"/>
      <c r="I66" s="245"/>
      <c r="J66" s="246"/>
      <c r="L66" s="238"/>
    </row>
    <row r="67" spans="1:13" x14ac:dyDescent="0.25">
      <c r="A67" s="241">
        <v>43377</v>
      </c>
      <c r="B67" s="242">
        <v>180176483</v>
      </c>
      <c r="C67" s="129">
        <v>9</v>
      </c>
      <c r="D67" s="246">
        <v>1022350</v>
      </c>
      <c r="E67" s="244"/>
      <c r="F67" s="242"/>
      <c r="G67" s="246"/>
      <c r="H67" s="244"/>
      <c r="I67" s="245"/>
      <c r="J67" s="246"/>
      <c r="L67" s="238"/>
    </row>
    <row r="68" spans="1:13" x14ac:dyDescent="0.25">
      <c r="A68" s="241">
        <v>43378</v>
      </c>
      <c r="B68" s="242">
        <v>180176580</v>
      </c>
      <c r="C68" s="129">
        <v>4</v>
      </c>
      <c r="D68" s="246">
        <v>445463</v>
      </c>
      <c r="E68" s="244"/>
      <c r="F68" s="242"/>
      <c r="G68" s="246"/>
      <c r="H68" s="244"/>
      <c r="I68" s="245"/>
      <c r="J68" s="246"/>
      <c r="L68" s="238"/>
    </row>
    <row r="69" spans="1:13" x14ac:dyDescent="0.25">
      <c r="A69" s="241">
        <v>43379</v>
      </c>
      <c r="B69" s="242">
        <v>180176638</v>
      </c>
      <c r="C69" s="129">
        <v>2</v>
      </c>
      <c r="D69" s="246">
        <v>158813</v>
      </c>
      <c r="E69" s="244">
        <v>180045594</v>
      </c>
      <c r="F69" s="242">
        <v>4</v>
      </c>
      <c r="G69" s="246">
        <v>382813</v>
      </c>
      <c r="H69" s="244"/>
      <c r="I69" s="245">
        <v>3087090</v>
      </c>
      <c r="J69" s="246" t="s">
        <v>17</v>
      </c>
      <c r="L69" s="238"/>
    </row>
    <row r="70" spans="1:13" x14ac:dyDescent="0.25">
      <c r="A70" s="241">
        <v>43385</v>
      </c>
      <c r="B70" s="242">
        <v>180177142</v>
      </c>
      <c r="C70" s="129">
        <v>2</v>
      </c>
      <c r="D70" s="246">
        <v>201425</v>
      </c>
      <c r="E70" s="244"/>
      <c r="F70" s="242"/>
      <c r="G70" s="246"/>
      <c r="H70" s="244"/>
      <c r="I70" s="245"/>
      <c r="J70" s="246"/>
      <c r="L70" s="238"/>
    </row>
    <row r="71" spans="1:13" x14ac:dyDescent="0.25">
      <c r="A71" s="241">
        <v>43386</v>
      </c>
      <c r="B71" s="242">
        <v>180177199</v>
      </c>
      <c r="C71" s="129">
        <v>3</v>
      </c>
      <c r="D71" s="246">
        <v>392525</v>
      </c>
      <c r="E71" s="244"/>
      <c r="F71" s="242"/>
      <c r="G71" s="246"/>
      <c r="H71" s="244"/>
      <c r="I71" s="245"/>
      <c r="J71" s="246"/>
      <c r="L71" s="238"/>
      <c r="M71" s="238">
        <f>SUM(D65:D87)</f>
        <v>9137717</v>
      </c>
    </row>
    <row r="72" spans="1:13" x14ac:dyDescent="0.25">
      <c r="A72" s="241">
        <v>43388</v>
      </c>
      <c r="B72" s="242">
        <v>180177336</v>
      </c>
      <c r="C72" s="129">
        <v>3</v>
      </c>
      <c r="D72" s="246">
        <v>426475</v>
      </c>
      <c r="E72" s="244">
        <v>180045731</v>
      </c>
      <c r="F72" s="242">
        <v>1</v>
      </c>
      <c r="G72" s="246">
        <v>139038</v>
      </c>
      <c r="H72" s="244"/>
      <c r="I72" s="245"/>
      <c r="J72" s="246"/>
      <c r="L72" s="238"/>
      <c r="M72" s="238">
        <f>SUM(G65:G87)</f>
        <v>677076</v>
      </c>
    </row>
    <row r="73" spans="1:13" x14ac:dyDescent="0.25">
      <c r="A73" s="241">
        <v>43389</v>
      </c>
      <c r="B73" s="242">
        <v>180177417</v>
      </c>
      <c r="C73" s="129">
        <v>5</v>
      </c>
      <c r="D73" s="246">
        <v>630875</v>
      </c>
      <c r="E73" s="244"/>
      <c r="F73" s="242"/>
      <c r="G73" s="246"/>
      <c r="H73" s="244"/>
      <c r="I73" s="245"/>
      <c r="J73" s="246"/>
      <c r="L73" s="238"/>
      <c r="M73" s="238">
        <f>M71-M72</f>
        <v>8460641</v>
      </c>
    </row>
    <row r="74" spans="1:13" x14ac:dyDescent="0.25">
      <c r="A74" s="241">
        <v>43389</v>
      </c>
      <c r="B74" s="242">
        <v>180177447</v>
      </c>
      <c r="C74" s="129">
        <v>1</v>
      </c>
      <c r="D74" s="246">
        <v>82425</v>
      </c>
      <c r="E74" s="244"/>
      <c r="F74" s="242"/>
      <c r="G74" s="246"/>
      <c r="H74" s="244"/>
      <c r="I74" s="245"/>
      <c r="J74" s="246"/>
      <c r="L74" s="238"/>
    </row>
    <row r="75" spans="1:13" x14ac:dyDescent="0.25">
      <c r="A75" s="241">
        <v>43390</v>
      </c>
      <c r="B75" s="242">
        <v>180177485</v>
      </c>
      <c r="C75" s="129">
        <v>2</v>
      </c>
      <c r="D75" s="246">
        <v>198100</v>
      </c>
      <c r="E75" s="244"/>
      <c r="F75" s="242"/>
      <c r="G75" s="246"/>
      <c r="H75" s="244"/>
      <c r="I75" s="245"/>
      <c r="J75" s="246"/>
      <c r="L75" s="238"/>
    </row>
    <row r="76" spans="1:13" x14ac:dyDescent="0.25">
      <c r="A76" s="241">
        <v>43391</v>
      </c>
      <c r="B76" s="242">
        <v>180177561</v>
      </c>
      <c r="C76" s="129">
        <v>2</v>
      </c>
      <c r="D76" s="246">
        <v>189088</v>
      </c>
      <c r="E76" s="244"/>
      <c r="F76" s="242"/>
      <c r="G76" s="246"/>
      <c r="H76" s="244"/>
      <c r="I76" s="245">
        <v>1981875</v>
      </c>
      <c r="J76" s="246" t="s">
        <v>17</v>
      </c>
      <c r="L76" s="238"/>
    </row>
    <row r="77" spans="1:13" x14ac:dyDescent="0.25">
      <c r="A77" s="241">
        <v>43392</v>
      </c>
      <c r="B77" s="242">
        <v>180177637</v>
      </c>
      <c r="C77" s="129">
        <v>4</v>
      </c>
      <c r="D77" s="246">
        <v>397688</v>
      </c>
      <c r="E77" s="244"/>
      <c r="F77" s="242"/>
      <c r="G77" s="246"/>
      <c r="H77" s="244"/>
      <c r="I77" s="245"/>
      <c r="J77" s="246"/>
      <c r="L77" s="238"/>
    </row>
    <row r="78" spans="1:13" x14ac:dyDescent="0.25">
      <c r="A78" s="241">
        <v>43393</v>
      </c>
      <c r="B78" s="242">
        <v>180177727</v>
      </c>
      <c r="C78" s="129">
        <v>1</v>
      </c>
      <c r="D78" s="246">
        <v>127050</v>
      </c>
      <c r="E78" s="244">
        <v>180045803</v>
      </c>
      <c r="F78" s="242">
        <v>2</v>
      </c>
      <c r="G78" s="246">
        <v>155225</v>
      </c>
      <c r="H78" s="244"/>
      <c r="I78" s="245"/>
      <c r="J78" s="246"/>
      <c r="L78" s="238"/>
    </row>
    <row r="79" spans="1:13" x14ac:dyDescent="0.25">
      <c r="A79" s="241">
        <v>43395</v>
      </c>
      <c r="B79" s="242">
        <v>180177884</v>
      </c>
      <c r="C79" s="129">
        <v>4</v>
      </c>
      <c r="D79" s="246">
        <v>546088</v>
      </c>
      <c r="E79" s="244"/>
      <c r="F79" s="242"/>
      <c r="G79" s="246"/>
      <c r="H79" s="244"/>
      <c r="I79" s="245"/>
      <c r="J79" s="246"/>
      <c r="L79" s="238"/>
    </row>
    <row r="80" spans="1:13" x14ac:dyDescent="0.25">
      <c r="A80" s="241">
        <v>43396</v>
      </c>
      <c r="B80" s="242">
        <v>180177921</v>
      </c>
      <c r="C80" s="129">
        <v>2</v>
      </c>
      <c r="D80" s="246">
        <v>225925</v>
      </c>
      <c r="E80" s="244"/>
      <c r="F80" s="242"/>
      <c r="G80" s="246"/>
      <c r="H80" s="244"/>
      <c r="I80" s="245">
        <v>1141526</v>
      </c>
      <c r="J80" s="246" t="s">
        <v>17</v>
      </c>
      <c r="L80" s="238"/>
    </row>
    <row r="81" spans="1:12" x14ac:dyDescent="0.25">
      <c r="A81" s="241">
        <v>43397</v>
      </c>
      <c r="B81" s="242">
        <v>180177992</v>
      </c>
      <c r="C81" s="129">
        <v>4</v>
      </c>
      <c r="D81" s="246">
        <v>455875</v>
      </c>
      <c r="E81" s="244"/>
      <c r="F81" s="242"/>
      <c r="G81" s="246"/>
      <c r="H81" s="244"/>
      <c r="I81" s="245"/>
      <c r="J81" s="246"/>
      <c r="L81" s="238"/>
    </row>
    <row r="82" spans="1:12" x14ac:dyDescent="0.25">
      <c r="A82" s="241">
        <v>43398</v>
      </c>
      <c r="B82" s="242">
        <v>180178052</v>
      </c>
      <c r="C82" s="129">
        <v>3</v>
      </c>
      <c r="D82" s="246">
        <v>453600</v>
      </c>
      <c r="E82" s="244"/>
      <c r="F82" s="242"/>
      <c r="G82" s="246"/>
      <c r="H82" s="244"/>
      <c r="I82" s="245"/>
      <c r="J82" s="246"/>
      <c r="L82" s="238"/>
    </row>
    <row r="83" spans="1:12" x14ac:dyDescent="0.25">
      <c r="A83" s="241">
        <v>43399</v>
      </c>
      <c r="B83" s="242">
        <v>180178115</v>
      </c>
      <c r="C83" s="129">
        <v>4</v>
      </c>
      <c r="D83" s="246">
        <v>488338</v>
      </c>
      <c r="E83" s="244"/>
      <c r="F83" s="242"/>
      <c r="G83" s="246"/>
      <c r="H83" s="244"/>
      <c r="I83" s="245">
        <v>1397813</v>
      </c>
      <c r="J83" s="246" t="s">
        <v>17</v>
      </c>
      <c r="L83" s="238"/>
    </row>
    <row r="84" spans="1:12" x14ac:dyDescent="0.25">
      <c r="A84" s="241">
        <v>43400</v>
      </c>
      <c r="B84" s="242">
        <v>180178211</v>
      </c>
      <c r="C84" s="129">
        <v>5</v>
      </c>
      <c r="D84" s="246">
        <v>548625</v>
      </c>
      <c r="E84" s="244"/>
      <c r="F84" s="242"/>
      <c r="G84" s="246"/>
      <c r="H84" s="244"/>
      <c r="I84" s="245"/>
      <c r="J84" s="246"/>
      <c r="L84" s="238"/>
    </row>
    <row r="85" spans="1:12" x14ac:dyDescent="0.25">
      <c r="A85" s="241">
        <v>43402</v>
      </c>
      <c r="B85" s="242">
        <v>180178353</v>
      </c>
      <c r="C85" s="129">
        <v>9</v>
      </c>
      <c r="D85" s="246">
        <v>1012988</v>
      </c>
      <c r="E85" s="244"/>
      <c r="F85" s="242"/>
      <c r="G85" s="246"/>
      <c r="H85" s="244"/>
      <c r="I85" s="245"/>
      <c r="J85" s="246"/>
      <c r="L85" s="238"/>
    </row>
    <row r="86" spans="1:12" x14ac:dyDescent="0.25">
      <c r="A86" s="241">
        <v>43403</v>
      </c>
      <c r="B86" s="242">
        <v>180178411</v>
      </c>
      <c r="C86" s="129">
        <v>1</v>
      </c>
      <c r="D86" s="246">
        <v>127050</v>
      </c>
      <c r="E86" s="244"/>
      <c r="F86" s="242"/>
      <c r="G86" s="246"/>
      <c r="H86" s="244"/>
      <c r="I86" s="245">
        <v>1688663</v>
      </c>
      <c r="J86" s="246" t="s">
        <v>17</v>
      </c>
      <c r="L86" s="238"/>
    </row>
    <row r="87" spans="1:12" x14ac:dyDescent="0.25">
      <c r="A87" s="241">
        <v>43404</v>
      </c>
      <c r="B87" s="242">
        <v>180178462</v>
      </c>
      <c r="C87" s="129">
        <v>1</v>
      </c>
      <c r="D87" s="246">
        <v>95025</v>
      </c>
      <c r="E87" s="244"/>
      <c r="F87" s="242"/>
      <c r="G87" s="246"/>
      <c r="H87" s="244"/>
      <c r="I87" s="245"/>
      <c r="J87" s="246"/>
      <c r="L87" s="238"/>
    </row>
    <row r="88" spans="1:12" x14ac:dyDescent="0.25">
      <c r="A88" s="241">
        <v>43405</v>
      </c>
      <c r="B88" s="242">
        <v>180178563</v>
      </c>
      <c r="C88" s="129">
        <v>6</v>
      </c>
      <c r="D88" s="246">
        <v>715313</v>
      </c>
      <c r="E88" s="244">
        <v>180045980</v>
      </c>
      <c r="F88" s="242">
        <v>4</v>
      </c>
      <c r="G88" s="246">
        <v>392350</v>
      </c>
      <c r="H88" s="244"/>
      <c r="I88" s="245"/>
      <c r="J88" s="246"/>
      <c r="L88" s="238"/>
    </row>
    <row r="89" spans="1:12" x14ac:dyDescent="0.25">
      <c r="A89" s="241">
        <v>43406</v>
      </c>
      <c r="B89" s="242">
        <v>180178638</v>
      </c>
      <c r="C89" s="129">
        <v>6</v>
      </c>
      <c r="D89" s="246">
        <v>608913</v>
      </c>
      <c r="E89" s="244"/>
      <c r="F89" s="242"/>
      <c r="G89" s="246"/>
      <c r="H89" s="244"/>
      <c r="I89" s="245"/>
      <c r="J89" s="246"/>
      <c r="L89" s="238"/>
    </row>
    <row r="90" spans="1:12" x14ac:dyDescent="0.25">
      <c r="A90" s="241">
        <v>43409</v>
      </c>
      <c r="B90" s="242">
        <v>180178846</v>
      </c>
      <c r="C90" s="129">
        <v>6</v>
      </c>
      <c r="D90" s="246">
        <v>636825</v>
      </c>
      <c r="E90" s="244"/>
      <c r="F90" s="242"/>
      <c r="G90" s="246"/>
      <c r="H90" s="244"/>
      <c r="I90" s="245"/>
      <c r="J90" s="246"/>
      <c r="L90" s="238"/>
    </row>
    <row r="91" spans="1:12" x14ac:dyDescent="0.25">
      <c r="A91" s="241">
        <v>43410</v>
      </c>
      <c r="B91" s="242">
        <v>180178897</v>
      </c>
      <c r="C91" s="129">
        <v>6</v>
      </c>
      <c r="D91" s="246">
        <v>570325</v>
      </c>
      <c r="E91" s="244"/>
      <c r="F91" s="242"/>
      <c r="G91" s="246"/>
      <c r="H91" s="244"/>
      <c r="I91" s="245">
        <v>2234051</v>
      </c>
      <c r="J91" s="246" t="s">
        <v>17</v>
      </c>
      <c r="L91" s="238"/>
    </row>
    <row r="92" spans="1:12" x14ac:dyDescent="0.25">
      <c r="A92" s="241">
        <v>43411</v>
      </c>
      <c r="B92" s="242">
        <v>180179019</v>
      </c>
      <c r="C92" s="129">
        <v>3</v>
      </c>
      <c r="D92" s="246">
        <v>290588</v>
      </c>
      <c r="E92" s="244"/>
      <c r="F92" s="242"/>
      <c r="G92" s="246"/>
      <c r="H92" s="244"/>
      <c r="I92" s="245"/>
      <c r="J92" s="246"/>
      <c r="L92" s="238"/>
    </row>
    <row r="93" spans="1:12" x14ac:dyDescent="0.25">
      <c r="A93" s="241">
        <v>43412</v>
      </c>
      <c r="B93" s="242">
        <v>180179090</v>
      </c>
      <c r="C93" s="129">
        <v>3</v>
      </c>
      <c r="D93" s="246">
        <v>250688</v>
      </c>
      <c r="E93" s="244"/>
      <c r="F93" s="242"/>
      <c r="G93" s="246"/>
      <c r="H93" s="244"/>
      <c r="I93" s="245"/>
      <c r="J93" s="246"/>
      <c r="L93" s="238"/>
    </row>
    <row r="94" spans="1:12" x14ac:dyDescent="0.25">
      <c r="A94" s="241">
        <v>43413</v>
      </c>
      <c r="B94" s="242"/>
      <c r="C94" s="129"/>
      <c r="D94" s="246"/>
      <c r="E94" s="244">
        <v>180046084</v>
      </c>
      <c r="F94" s="242">
        <v>3</v>
      </c>
      <c r="G94" s="246">
        <v>364175</v>
      </c>
      <c r="H94" s="244"/>
      <c r="I94" s="245"/>
      <c r="J94" s="246"/>
      <c r="L94" s="238"/>
    </row>
    <row r="95" spans="1:12" x14ac:dyDescent="0.25">
      <c r="A95" s="241">
        <v>39762</v>
      </c>
      <c r="B95" s="242">
        <v>180179269</v>
      </c>
      <c r="C95" s="129">
        <v>4</v>
      </c>
      <c r="D95" s="246">
        <v>417288</v>
      </c>
      <c r="E95" s="244"/>
      <c r="F95" s="242"/>
      <c r="G95" s="246"/>
      <c r="H95" s="244"/>
      <c r="I95" s="245"/>
      <c r="J95" s="246"/>
      <c r="L95" s="238"/>
    </row>
    <row r="96" spans="1:12" x14ac:dyDescent="0.25">
      <c r="A96" s="241">
        <v>43415</v>
      </c>
      <c r="B96" s="242">
        <v>180179310</v>
      </c>
      <c r="C96" s="129">
        <v>5</v>
      </c>
      <c r="D96" s="246">
        <v>514063</v>
      </c>
      <c r="E96" s="244"/>
      <c r="F96" s="242"/>
      <c r="G96" s="246"/>
      <c r="H96" s="244"/>
      <c r="I96" s="245"/>
      <c r="J96" s="246"/>
      <c r="L96" s="238"/>
    </row>
    <row r="97" spans="1:12" x14ac:dyDescent="0.25">
      <c r="A97" s="241">
        <v>43416</v>
      </c>
      <c r="B97" s="242">
        <v>180179371</v>
      </c>
      <c r="C97" s="129">
        <v>18</v>
      </c>
      <c r="D97" s="246">
        <v>2150050</v>
      </c>
      <c r="E97" s="244"/>
      <c r="F97" s="242"/>
      <c r="G97" s="246"/>
      <c r="H97" s="244"/>
      <c r="I97" s="245"/>
      <c r="J97" s="246"/>
      <c r="L97" s="238"/>
    </row>
    <row r="98" spans="1:12" x14ac:dyDescent="0.25">
      <c r="A98" s="241">
        <v>43417</v>
      </c>
      <c r="B98" s="242">
        <v>180179500</v>
      </c>
      <c r="C98" s="129">
        <v>5</v>
      </c>
      <c r="D98" s="246">
        <v>578025</v>
      </c>
      <c r="E98" s="244">
        <v>180016138</v>
      </c>
      <c r="F98" s="242">
        <v>1</v>
      </c>
      <c r="G98" s="246">
        <v>118038</v>
      </c>
      <c r="H98" s="244"/>
      <c r="I98" s="245">
        <v>3718489</v>
      </c>
      <c r="J98" s="246" t="s">
        <v>17</v>
      </c>
      <c r="L98" s="238"/>
    </row>
    <row r="99" spans="1:12" x14ac:dyDescent="0.25">
      <c r="A99" s="241">
        <v>43418</v>
      </c>
      <c r="B99" s="242">
        <v>180179563</v>
      </c>
      <c r="C99" s="129">
        <v>10</v>
      </c>
      <c r="D99" s="246">
        <v>1170313</v>
      </c>
      <c r="E99" s="244"/>
      <c r="F99" s="242"/>
      <c r="G99" s="246"/>
      <c r="H99" s="244"/>
      <c r="I99" s="245"/>
      <c r="J99" s="246"/>
      <c r="L99" s="238"/>
    </row>
    <row r="100" spans="1:12" x14ac:dyDescent="0.25">
      <c r="A100" s="241">
        <v>43419</v>
      </c>
      <c r="B100" s="242">
        <v>180179642</v>
      </c>
      <c r="C100" s="129">
        <v>9</v>
      </c>
      <c r="D100" s="246">
        <v>770350</v>
      </c>
      <c r="E100" s="244"/>
      <c r="F100" s="242"/>
      <c r="G100" s="246"/>
      <c r="H100" s="244"/>
      <c r="I100" s="245"/>
      <c r="J100" s="246"/>
      <c r="L100" s="238"/>
    </row>
    <row r="101" spans="1:12" x14ac:dyDescent="0.25">
      <c r="A101" s="241">
        <v>43420</v>
      </c>
      <c r="B101" s="242">
        <v>180179728</v>
      </c>
      <c r="C101" s="129">
        <v>6</v>
      </c>
      <c r="D101" s="246">
        <v>744100</v>
      </c>
      <c r="E101" s="244"/>
      <c r="F101" s="242"/>
      <c r="G101" s="246"/>
      <c r="H101" s="244"/>
      <c r="I101" s="245">
        <v>2684763</v>
      </c>
      <c r="J101" s="246" t="s">
        <v>17</v>
      </c>
      <c r="L101" s="238"/>
    </row>
    <row r="102" spans="1:12" x14ac:dyDescent="0.25">
      <c r="A102" s="241">
        <v>43421</v>
      </c>
      <c r="B102" s="242">
        <v>180179768</v>
      </c>
      <c r="C102" s="129">
        <v>6</v>
      </c>
      <c r="D102" s="246">
        <v>658350</v>
      </c>
      <c r="E102" s="244"/>
      <c r="F102" s="242"/>
      <c r="G102" s="246"/>
      <c r="H102" s="244"/>
      <c r="I102" s="245"/>
      <c r="J102" s="246"/>
      <c r="L102" s="238"/>
    </row>
    <row r="103" spans="1:12" x14ac:dyDescent="0.25">
      <c r="A103" s="241">
        <v>43423</v>
      </c>
      <c r="B103" s="242">
        <v>180179898</v>
      </c>
      <c r="C103" s="129">
        <v>7</v>
      </c>
      <c r="D103" s="246">
        <v>651875</v>
      </c>
      <c r="E103" s="244"/>
      <c r="F103" s="242"/>
      <c r="G103" s="246"/>
      <c r="H103" s="244"/>
      <c r="I103" s="245"/>
      <c r="J103" s="246"/>
      <c r="L103" s="238"/>
    </row>
    <row r="104" spans="1:12" x14ac:dyDescent="0.25">
      <c r="A104" s="241">
        <v>43424</v>
      </c>
      <c r="B104" s="242">
        <v>180179978</v>
      </c>
      <c r="C104" s="129">
        <v>6</v>
      </c>
      <c r="D104" s="246">
        <v>666313</v>
      </c>
      <c r="E104" s="244"/>
      <c r="F104" s="242"/>
      <c r="G104" s="246"/>
      <c r="H104" s="244"/>
      <c r="I104" s="245"/>
      <c r="J104" s="246"/>
      <c r="L104" s="238"/>
    </row>
    <row r="105" spans="1:12" x14ac:dyDescent="0.25">
      <c r="A105" s="241">
        <v>43425</v>
      </c>
      <c r="B105" s="242">
        <v>180180016</v>
      </c>
      <c r="C105" s="129">
        <v>3</v>
      </c>
      <c r="D105" s="246">
        <v>238088</v>
      </c>
      <c r="E105" s="244"/>
      <c r="F105" s="242"/>
      <c r="G105" s="246"/>
      <c r="H105" s="244"/>
      <c r="I105" s="245"/>
      <c r="J105" s="246"/>
      <c r="L105" s="238"/>
    </row>
    <row r="106" spans="1:12" x14ac:dyDescent="0.25">
      <c r="A106" s="241">
        <v>43426</v>
      </c>
      <c r="B106" s="242">
        <v>180180115</v>
      </c>
      <c r="C106" s="129">
        <v>4</v>
      </c>
      <c r="D106" s="246">
        <v>423500</v>
      </c>
      <c r="E106" s="244"/>
      <c r="F106" s="242"/>
      <c r="G106" s="246"/>
      <c r="H106" s="244"/>
      <c r="I106" s="245">
        <v>2638126</v>
      </c>
      <c r="J106" s="246" t="s">
        <v>17</v>
      </c>
      <c r="L106" s="238"/>
    </row>
    <row r="107" spans="1:12" x14ac:dyDescent="0.25">
      <c r="A107" s="98">
        <v>43428</v>
      </c>
      <c r="B107" s="99">
        <v>180180248</v>
      </c>
      <c r="C107" s="253">
        <v>9</v>
      </c>
      <c r="D107" s="34">
        <v>876663</v>
      </c>
      <c r="E107" s="101"/>
      <c r="F107" s="99"/>
      <c r="G107" s="34"/>
      <c r="H107" s="101"/>
      <c r="I107" s="102"/>
      <c r="J107" s="34"/>
      <c r="L107" s="238"/>
    </row>
    <row r="108" spans="1:12" x14ac:dyDescent="0.25">
      <c r="A108" s="98">
        <v>43428</v>
      </c>
      <c r="B108" s="99">
        <v>180180281</v>
      </c>
      <c r="C108" s="253">
        <v>1</v>
      </c>
      <c r="D108" s="34">
        <v>44363</v>
      </c>
      <c r="E108" s="101"/>
      <c r="F108" s="99"/>
      <c r="G108" s="34"/>
      <c r="H108" s="101"/>
      <c r="I108" s="102"/>
      <c r="J108" s="34"/>
      <c r="L108" s="238"/>
    </row>
    <row r="109" spans="1:12" x14ac:dyDescent="0.25">
      <c r="A109" s="98"/>
      <c r="B109" s="99"/>
      <c r="C109" s="253"/>
      <c r="D109" s="34"/>
      <c r="E109" s="101"/>
      <c r="F109" s="99"/>
      <c r="G109" s="34"/>
      <c r="H109" s="101"/>
      <c r="I109" s="102"/>
      <c r="J109" s="34"/>
      <c r="L109" s="238"/>
    </row>
    <row r="110" spans="1:12" x14ac:dyDescent="0.25">
      <c r="A110" s="98"/>
      <c r="B110" s="99"/>
      <c r="C110" s="253"/>
      <c r="D110" s="34"/>
      <c r="E110" s="101"/>
      <c r="F110" s="99"/>
      <c r="G110" s="34"/>
      <c r="H110" s="101"/>
      <c r="I110" s="102"/>
      <c r="J110" s="34"/>
      <c r="L110" s="238"/>
    </row>
    <row r="111" spans="1:12" x14ac:dyDescent="0.25">
      <c r="A111" s="235"/>
      <c r="B111" s="234"/>
      <c r="C111" s="26"/>
      <c r="D111" s="236"/>
      <c r="E111" s="237"/>
      <c r="F111" s="234"/>
      <c r="G111" s="236"/>
      <c r="H111" s="237"/>
      <c r="I111" s="239"/>
      <c r="J111" s="236"/>
    </row>
    <row r="112" spans="1:12" x14ac:dyDescent="0.25">
      <c r="A112" s="235"/>
      <c r="B112" s="223" t="s">
        <v>11</v>
      </c>
      <c r="C112" s="27">
        <f>SUM(C8:C111)</f>
        <v>381</v>
      </c>
      <c r="D112" s="224"/>
      <c r="E112" s="223" t="s">
        <v>11</v>
      </c>
      <c r="F112" s="223">
        <f>SUM(F8:F111)</f>
        <v>20</v>
      </c>
      <c r="G112" s="5"/>
      <c r="H112" s="234"/>
      <c r="I112" s="240"/>
      <c r="J112" s="5"/>
    </row>
    <row r="113" spans="1:10" x14ac:dyDescent="0.25">
      <c r="A113" s="235"/>
      <c r="B113" s="223"/>
      <c r="C113" s="27"/>
      <c r="D113" s="224"/>
      <c r="E113" s="223"/>
      <c r="F113" s="223"/>
      <c r="G113" s="32"/>
      <c r="H113" s="33"/>
      <c r="I113" s="240"/>
      <c r="J113" s="5"/>
    </row>
    <row r="114" spans="1:10" x14ac:dyDescent="0.25">
      <c r="A114" s="225"/>
      <c r="B114" s="226"/>
      <c r="C114" s="26"/>
      <c r="D114" s="236"/>
      <c r="E114" s="223"/>
      <c r="F114" s="234"/>
      <c r="G114" s="407" t="s">
        <v>12</v>
      </c>
      <c r="H114" s="407"/>
      <c r="I114" s="239"/>
      <c r="J114" s="227">
        <f>SUM(D8:D111)</f>
        <v>41344212</v>
      </c>
    </row>
    <row r="115" spans="1:10" x14ac:dyDescent="0.25">
      <c r="A115" s="235"/>
      <c r="B115" s="234"/>
      <c r="C115" s="26"/>
      <c r="D115" s="236"/>
      <c r="E115" s="237"/>
      <c r="F115" s="234"/>
      <c r="G115" s="407" t="s">
        <v>13</v>
      </c>
      <c r="H115" s="407"/>
      <c r="I115" s="239"/>
      <c r="J115" s="227">
        <f>SUM(G8:G111)</f>
        <v>2128177</v>
      </c>
    </row>
    <row r="116" spans="1:10" x14ac:dyDescent="0.25">
      <c r="A116" s="228"/>
      <c r="B116" s="237"/>
      <c r="C116" s="26"/>
      <c r="D116" s="236"/>
      <c r="E116" s="237"/>
      <c r="F116" s="234"/>
      <c r="G116" s="407" t="s">
        <v>14</v>
      </c>
      <c r="H116" s="407"/>
      <c r="I116" s="41"/>
      <c r="J116" s="229">
        <f>J114-J115</f>
        <v>39216035</v>
      </c>
    </row>
    <row r="117" spans="1:10" x14ac:dyDescent="0.25">
      <c r="A117" s="235"/>
      <c r="B117" s="230"/>
      <c r="C117" s="26"/>
      <c r="D117" s="231"/>
      <c r="E117" s="237"/>
      <c r="F117" s="234"/>
      <c r="G117" s="407" t="s">
        <v>15</v>
      </c>
      <c r="H117" s="407"/>
      <c r="I117" s="239"/>
      <c r="J117" s="227">
        <f>SUM(H8:H112)</f>
        <v>0</v>
      </c>
    </row>
    <row r="118" spans="1:10" x14ac:dyDescent="0.25">
      <c r="A118" s="235"/>
      <c r="B118" s="230"/>
      <c r="C118" s="26"/>
      <c r="D118" s="231"/>
      <c r="E118" s="237"/>
      <c r="F118" s="234"/>
      <c r="G118" s="407" t="s">
        <v>16</v>
      </c>
      <c r="H118" s="407"/>
      <c r="I118" s="239"/>
      <c r="J118" s="227">
        <f>J116+J117</f>
        <v>39216035</v>
      </c>
    </row>
    <row r="119" spans="1:10" x14ac:dyDescent="0.25">
      <c r="A119" s="235"/>
      <c r="B119" s="230"/>
      <c r="C119" s="26"/>
      <c r="D119" s="231"/>
      <c r="E119" s="237"/>
      <c r="F119" s="234"/>
      <c r="G119" s="407" t="s">
        <v>5</v>
      </c>
      <c r="H119" s="407"/>
      <c r="I119" s="239"/>
      <c r="J119" s="227">
        <f>SUM(I8:I112)</f>
        <v>38295009</v>
      </c>
    </row>
    <row r="120" spans="1:10" x14ac:dyDescent="0.25">
      <c r="A120" s="235"/>
      <c r="B120" s="230"/>
      <c r="C120" s="26"/>
      <c r="D120" s="231"/>
      <c r="E120" s="237"/>
      <c r="F120" s="234"/>
      <c r="G120" s="407" t="s">
        <v>31</v>
      </c>
      <c r="H120" s="407"/>
      <c r="I120" s="240" t="str">
        <f>IF(J120&gt;0,"SALDO",IF(J120&lt;0,"PIUTANG",IF(J120=0,"LUNAS")))</f>
        <v>PIUTANG</v>
      </c>
      <c r="J120" s="227">
        <f>J119-J118</f>
        <v>-921026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0:H120"/>
    <mergeCell ref="G114:H114"/>
    <mergeCell ref="G115:H115"/>
    <mergeCell ref="G116:H116"/>
    <mergeCell ref="G117:H117"/>
    <mergeCell ref="G118:H118"/>
    <mergeCell ref="G119:H11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1"/>
  <sheetViews>
    <sheetView workbookViewId="0">
      <pane ySplit="7" topLeftCell="A69" activePane="bottomLeft" state="frozen"/>
      <selection pane="bottomLeft" activeCell="J81" sqref="J8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08" t="s">
        <v>22</v>
      </c>
      <c r="G1" s="408"/>
      <c r="H1" s="408"/>
      <c r="I1" s="38" t="s">
        <v>36</v>
      </c>
      <c r="J1" s="20"/>
      <c r="L1" s="37">
        <f>SUM(D75:D77)</f>
        <v>1492838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J91*-1</f>
        <v>687838</v>
      </c>
      <c r="J2" s="20"/>
      <c r="L2" s="37">
        <f>SUM(G75:G76)</f>
        <v>279738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1213100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M5" s="37"/>
    </row>
    <row r="6" spans="1:17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  <c r="M6" s="37"/>
    </row>
    <row r="7" spans="1:17" x14ac:dyDescent="0.25">
      <c r="A7" s="444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9"/>
      <c r="I7" s="451"/>
      <c r="J7" s="421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98">
        <v>43422</v>
      </c>
      <c r="B78" s="99">
        <v>180179843</v>
      </c>
      <c r="C78" s="100">
        <v>2</v>
      </c>
      <c r="D78" s="34">
        <v>248588</v>
      </c>
      <c r="E78" s="101"/>
      <c r="F78" s="99"/>
      <c r="G78" s="34"/>
      <c r="H78" s="102"/>
      <c r="I78" s="102"/>
      <c r="J78" s="34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98">
        <v>43426</v>
      </c>
      <c r="B79" s="99">
        <v>180180093</v>
      </c>
      <c r="C79" s="100">
        <v>2</v>
      </c>
      <c r="D79" s="34">
        <v>439250</v>
      </c>
      <c r="E79" s="101"/>
      <c r="F79" s="99"/>
      <c r="G79" s="34"/>
      <c r="H79" s="102"/>
      <c r="I79" s="102"/>
      <c r="J79" s="34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x14ac:dyDescent="0.25">
      <c r="A82" s="4"/>
      <c r="B82" s="3"/>
      <c r="C82" s="40"/>
      <c r="D82" s="6"/>
      <c r="E82" s="7"/>
      <c r="F82" s="3"/>
      <c r="G82" s="6"/>
      <c r="H82" s="39"/>
      <c r="I82" s="39"/>
      <c r="J82" s="6"/>
      <c r="M82" s="37"/>
    </row>
    <row r="83" spans="1:17" x14ac:dyDescent="0.25">
      <c r="A83" s="4"/>
      <c r="B83" s="8" t="s">
        <v>11</v>
      </c>
      <c r="C83" s="77">
        <f>SUM(C8:C82)</f>
        <v>406</v>
      </c>
      <c r="D83" s="9"/>
      <c r="E83" s="8" t="s">
        <v>11</v>
      </c>
      <c r="F83" s="8">
        <f>SUM(F8:F82)</f>
        <v>117</v>
      </c>
      <c r="G83" s="5"/>
      <c r="H83" s="40"/>
      <c r="I83" s="40"/>
      <c r="J83" s="5"/>
      <c r="M83" s="37"/>
    </row>
    <row r="84" spans="1:17" x14ac:dyDescent="0.25">
      <c r="A84" s="4"/>
      <c r="B84" s="8"/>
      <c r="C84" s="77"/>
      <c r="D84" s="9"/>
      <c r="E84" s="8"/>
      <c r="F84" s="8"/>
      <c r="G84" s="32"/>
      <c r="H84" s="52"/>
      <c r="I84" s="40"/>
      <c r="J84" s="5"/>
      <c r="M84" s="37"/>
    </row>
    <row r="85" spans="1:17" x14ac:dyDescent="0.25">
      <c r="A85" s="10"/>
      <c r="B85" s="11"/>
      <c r="C85" s="40"/>
      <c r="D85" s="6"/>
      <c r="E85" s="8"/>
      <c r="F85" s="3"/>
      <c r="G85" s="407" t="s">
        <v>12</v>
      </c>
      <c r="H85" s="407"/>
      <c r="I85" s="39"/>
      <c r="J85" s="13">
        <f>SUM(D8:D82)</f>
        <v>45658741</v>
      </c>
      <c r="M85" s="37"/>
    </row>
    <row r="86" spans="1:17" x14ac:dyDescent="0.25">
      <c r="A86" s="4"/>
      <c r="B86" s="3"/>
      <c r="C86" s="40"/>
      <c r="D86" s="6"/>
      <c r="E86" s="7"/>
      <c r="F86" s="3"/>
      <c r="G86" s="407" t="s">
        <v>13</v>
      </c>
      <c r="H86" s="407"/>
      <c r="I86" s="39"/>
      <c r="J86" s="13">
        <f>SUM(G8:G82)</f>
        <v>13807935</v>
      </c>
      <c r="M86" s="37"/>
    </row>
    <row r="87" spans="1:17" x14ac:dyDescent="0.25">
      <c r="A87" s="14"/>
      <c r="B87" s="7"/>
      <c r="C87" s="40"/>
      <c r="D87" s="6"/>
      <c r="E87" s="7"/>
      <c r="F87" s="3"/>
      <c r="G87" s="407" t="s">
        <v>14</v>
      </c>
      <c r="H87" s="407"/>
      <c r="I87" s="41"/>
      <c r="J87" s="15">
        <f>J85-J86</f>
        <v>31850806</v>
      </c>
      <c r="M87" s="37"/>
    </row>
    <row r="88" spans="1:17" x14ac:dyDescent="0.25">
      <c r="A88" s="4"/>
      <c r="B88" s="16"/>
      <c r="C88" s="40"/>
      <c r="D88" s="17"/>
      <c r="E88" s="7"/>
      <c r="F88" s="3"/>
      <c r="G88" s="407" t="s">
        <v>15</v>
      </c>
      <c r="H88" s="407"/>
      <c r="I88" s="39"/>
      <c r="J88" s="13">
        <f>SUM(H8:H83)</f>
        <v>0</v>
      </c>
      <c r="M88" s="37"/>
    </row>
    <row r="89" spans="1:17" x14ac:dyDescent="0.25">
      <c r="A89" s="4"/>
      <c r="B89" s="16"/>
      <c r="C89" s="40"/>
      <c r="D89" s="17"/>
      <c r="E89" s="7"/>
      <c r="F89" s="3"/>
      <c r="G89" s="407" t="s">
        <v>16</v>
      </c>
      <c r="H89" s="407"/>
      <c r="I89" s="39"/>
      <c r="J89" s="13">
        <f>J87+J88</f>
        <v>31850806</v>
      </c>
      <c r="M89" s="37"/>
    </row>
    <row r="90" spans="1:17" x14ac:dyDescent="0.25">
      <c r="A90" s="4"/>
      <c r="B90" s="16"/>
      <c r="C90" s="40"/>
      <c r="D90" s="17"/>
      <c r="E90" s="7"/>
      <c r="F90" s="3"/>
      <c r="G90" s="407" t="s">
        <v>5</v>
      </c>
      <c r="H90" s="407"/>
      <c r="I90" s="39"/>
      <c r="J90" s="13">
        <f>SUM(I8:I83)</f>
        <v>31162968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07" t="s">
        <v>31</v>
      </c>
      <c r="H91" s="407"/>
      <c r="I91" s="40" t="str">
        <f>IF(J91&gt;0,"SALDO",IF(J91&lt;0,"PIUTANG",IF(J91=0,"LUNAS")))</f>
        <v>PIUTANG</v>
      </c>
      <c r="J91" s="13">
        <f>J90-J89</f>
        <v>-687838</v>
      </c>
      <c r="M9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1:H91"/>
    <mergeCell ref="G85:H85"/>
    <mergeCell ref="G86:H86"/>
    <mergeCell ref="G87:H87"/>
    <mergeCell ref="G88:H88"/>
    <mergeCell ref="G89:H89"/>
    <mergeCell ref="G90:H90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2018-11-08T01:42:54Z</cp:lastPrinted>
  <dcterms:created xsi:type="dcterms:W3CDTF">2016-05-07T01:49:09Z</dcterms:created>
  <dcterms:modified xsi:type="dcterms:W3CDTF">2018-11-24T10:47:22Z</dcterms:modified>
</cp:coreProperties>
</file>