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PO1" sheetId="2" r:id="rId1"/>
    <sheet name="Rincian" sheetId="1" r:id="rId2"/>
  </sheets>
  <calcPr calcId="144525"/>
</workbook>
</file>

<file path=xl/calcChain.xml><?xml version="1.0" encoding="utf-8"?>
<calcChain xmlns="http://schemas.openxmlformats.org/spreadsheetml/2006/main">
  <c r="E16" i="2" l="1"/>
  <c r="D16" i="2"/>
  <c r="F16" i="2"/>
  <c r="D31" i="1" l="1"/>
  <c r="C31" i="1"/>
  <c r="G28" i="1"/>
  <c r="I28" i="1" s="1"/>
  <c r="E28" i="1"/>
  <c r="G27" i="1"/>
  <c r="I27" i="1" s="1"/>
  <c r="E27" i="1"/>
  <c r="G26" i="1"/>
  <c r="I26" i="1" s="1"/>
  <c r="E26" i="1"/>
  <c r="G25" i="1"/>
  <c r="I25" i="1" s="1"/>
  <c r="E25" i="1"/>
  <c r="G24" i="1"/>
  <c r="I24" i="1" s="1"/>
  <c r="E24" i="1"/>
  <c r="G23" i="1"/>
  <c r="I23" i="1" s="1"/>
  <c r="E23" i="1"/>
  <c r="G22" i="1"/>
  <c r="E22" i="1"/>
  <c r="J19" i="1"/>
  <c r="J35" i="1" s="1"/>
  <c r="J31" i="1" s="1"/>
  <c r="D15" i="1"/>
  <c r="C15" i="1"/>
  <c r="G12" i="1"/>
  <c r="I12" i="1" s="1"/>
  <c r="E12" i="1"/>
  <c r="G11" i="1"/>
  <c r="I11" i="1" s="1"/>
  <c r="E11" i="1"/>
  <c r="G10" i="1"/>
  <c r="I10" i="1" s="1"/>
  <c r="E10" i="1"/>
  <c r="G9" i="1"/>
  <c r="I9" i="1" s="1"/>
  <c r="E9" i="1"/>
  <c r="G8" i="1"/>
  <c r="I8" i="1" s="1"/>
  <c r="E8" i="1"/>
  <c r="G7" i="1"/>
  <c r="I7" i="1" s="1"/>
  <c r="E7" i="1"/>
  <c r="G6" i="1"/>
  <c r="I6" i="1" s="1"/>
  <c r="E6" i="1"/>
  <c r="E15" i="1" l="1"/>
  <c r="E31" i="1"/>
  <c r="I15" i="1"/>
  <c r="G35" i="1"/>
  <c r="G19" i="1"/>
  <c r="I19" i="1" s="1"/>
  <c r="I22" i="1"/>
  <c r="I16" i="1" l="1"/>
  <c r="I17" i="1" s="1"/>
  <c r="I35" i="1"/>
  <c r="I31" i="1"/>
  <c r="I32" i="1" s="1"/>
  <c r="I33" i="1" s="1"/>
  <c r="I37" i="1" l="1"/>
</calcChain>
</file>

<file path=xl/sharedStrings.xml><?xml version="1.0" encoding="utf-8"?>
<sst xmlns="http://schemas.openxmlformats.org/spreadsheetml/2006/main" count="65" uniqueCount="48">
  <si>
    <t>Komposisi PO</t>
  </si>
  <si>
    <t>Rincian Biaya</t>
  </si>
  <si>
    <t>Total Masuk</t>
  </si>
  <si>
    <t xml:space="preserve">Verifikasi </t>
  </si>
  <si>
    <t>HARGA</t>
  </si>
  <si>
    <t>PO#1</t>
  </si>
  <si>
    <t>Masuk</t>
  </si>
  <si>
    <t>Selesih</t>
  </si>
  <si>
    <t>Rp./pcs</t>
  </si>
  <si>
    <t>Nominal</t>
  </si>
  <si>
    <t>Rekap Universal</t>
  </si>
  <si>
    <t>Ket.</t>
  </si>
  <si>
    <t>BLACKKELLY POLOS</t>
  </si>
  <si>
    <t>BLACKKELLY 100</t>
  </si>
  <si>
    <t>BLACKKELLY 100/100</t>
  </si>
  <si>
    <t>BLACKKELLY 100/120</t>
  </si>
  <si>
    <t>BLACKKELLY 100/180</t>
  </si>
  <si>
    <t>BLACKKELLY 100/170</t>
  </si>
  <si>
    <t>BLACKKELLY 80/100</t>
  </si>
  <si>
    <t>Total PO Blackkelly</t>
  </si>
  <si>
    <t>INFICLO POLOS</t>
  </si>
  <si>
    <t>INFICLO 100</t>
  </si>
  <si>
    <t>INFICLO 100/100</t>
  </si>
  <si>
    <t>INFICLO 100/120</t>
  </si>
  <si>
    <t>INFICLO 100/180</t>
  </si>
  <si>
    <t>INFICLO 100/170</t>
  </si>
  <si>
    <t>INFICLO 80/100</t>
  </si>
  <si>
    <t>Total PO Inficlo</t>
  </si>
  <si>
    <t>Total</t>
  </si>
  <si>
    <t>DP 50%</t>
  </si>
  <si>
    <t>Sisa Bayar</t>
  </si>
  <si>
    <t>Pengajuan cetak katalog INF-BCL 2019 PO#1</t>
  </si>
  <si>
    <t>Biaya</t>
  </si>
  <si>
    <t>CETAK PO#1 (Tahun 2019)</t>
  </si>
  <si>
    <t>KATALOG</t>
  </si>
  <si>
    <t>INFICLO</t>
  </si>
  <si>
    <t>BLACKKELLY</t>
  </si>
  <si>
    <t>TOTAL</t>
  </si>
  <si>
    <t>KET</t>
  </si>
  <si>
    <t>POLOS</t>
  </si>
  <si>
    <t>UP 100%</t>
  </si>
  <si>
    <t>80/100</t>
  </si>
  <si>
    <t>100/100</t>
  </si>
  <si>
    <t>100/120</t>
  </si>
  <si>
    <t>100/170</t>
  </si>
  <si>
    <t>100/180</t>
  </si>
  <si>
    <t>Bandung, 3 Januari 2019</t>
  </si>
  <si>
    <t>Aris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</si>
</sst>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Aharoni"/>
      <charset val="177"/>
    </font>
    <font>
      <sz val="11"/>
      <color theme="1"/>
      <name val="Aharoni"/>
      <charset val="177"/>
    </font>
    <font>
      <b/>
      <sz val="12"/>
      <color rgb="FF00B050"/>
      <name val="Arial Black"/>
      <family val="2"/>
    </font>
    <font>
      <b/>
      <i/>
      <sz val="12"/>
      <color rgb="FF00B050"/>
      <name val="Arial Black"/>
      <family val="2"/>
    </font>
    <font>
      <b/>
      <i/>
      <sz val="12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9" tint="-0.249977111117893"/>
      <name val="Arial Black"/>
      <family val="2"/>
    </font>
    <font>
      <b/>
      <i/>
      <sz val="12"/>
      <color theme="9" tint="-0.249977111117893"/>
      <name val="Arial Black"/>
      <family val="2"/>
    </font>
    <font>
      <sz val="12"/>
      <color theme="9" tint="-0.249977111117893"/>
      <name val="Arial Black"/>
      <family val="2"/>
    </font>
    <font>
      <sz val="11"/>
      <color theme="1"/>
      <name val="Arial Black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41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7" xfId="2" applyFont="1" applyBorder="1"/>
    <xf numFmtId="0" fontId="5" fillId="0" borderId="0" xfId="2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41" fontId="5" fillId="0" borderId="0" xfId="1" applyFont="1" applyFill="1" applyBorder="1"/>
    <xf numFmtId="3" fontId="5" fillId="0" borderId="8" xfId="0" applyNumberFormat="1" applyFont="1" applyBorder="1"/>
    <xf numFmtId="41" fontId="5" fillId="0" borderId="7" xfId="0" applyNumberFormat="1" applyFont="1" applyBorder="1"/>
    <xf numFmtId="41" fontId="5" fillId="0" borderId="0" xfId="1" applyFont="1" applyBorder="1"/>
    <xf numFmtId="0" fontId="5" fillId="0" borderId="0" xfId="0" applyFont="1" applyFill="1" applyBorder="1"/>
    <xf numFmtId="0" fontId="5" fillId="0" borderId="8" xfId="0" applyFont="1" applyBorder="1"/>
    <xf numFmtId="0" fontId="6" fillId="0" borderId="7" xfId="0" applyFont="1" applyBorder="1" applyAlignment="1">
      <alignment horizontal="left" vertical="center"/>
    </xf>
    <xf numFmtId="3" fontId="5" fillId="0" borderId="0" xfId="2" applyNumberFormat="1" applyFont="1" applyFill="1" applyBorder="1"/>
    <xf numFmtId="0" fontId="5" fillId="0" borderId="7" xfId="0" applyFont="1" applyBorder="1"/>
    <xf numFmtId="0" fontId="5" fillId="0" borderId="0" xfId="0" applyFont="1" applyBorder="1"/>
    <xf numFmtId="41" fontId="6" fillId="0" borderId="0" xfId="1" applyFont="1" applyBorder="1"/>
    <xf numFmtId="41" fontId="6" fillId="0" borderId="0" xfId="1" applyFont="1" applyFill="1" applyBorder="1"/>
    <xf numFmtId="0" fontId="6" fillId="0" borderId="7" xfId="2" applyFont="1" applyBorder="1"/>
    <xf numFmtId="3" fontId="5" fillId="0" borderId="0" xfId="0" applyNumberFormat="1" applyFont="1" applyFill="1" applyBorder="1"/>
    <xf numFmtId="0" fontId="6" fillId="0" borderId="0" xfId="0" applyFont="1" applyFill="1" applyBorder="1"/>
    <xf numFmtId="0" fontId="8" fillId="0" borderId="0" xfId="0" applyFont="1"/>
    <xf numFmtId="0" fontId="9" fillId="0" borderId="7" xfId="2" applyFont="1" applyBorder="1"/>
    <xf numFmtId="0" fontId="9" fillId="0" borderId="0" xfId="2" applyFont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9" fillId="0" borderId="8" xfId="2" applyFont="1" applyFill="1" applyBorder="1" applyAlignment="1">
      <alignment horizontal="center"/>
    </xf>
    <xf numFmtId="0" fontId="9" fillId="0" borderId="0" xfId="0" applyFont="1"/>
    <xf numFmtId="0" fontId="9" fillId="0" borderId="7" xfId="2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41" fontId="9" fillId="0" borderId="0" xfId="1" applyFont="1" applyFill="1" applyBorder="1"/>
    <xf numFmtId="3" fontId="9" fillId="0" borderId="8" xfId="0" applyNumberFormat="1" applyFont="1" applyBorder="1"/>
    <xf numFmtId="41" fontId="9" fillId="0" borderId="7" xfId="0" applyNumberFormat="1" applyFont="1" applyBorder="1"/>
    <xf numFmtId="41" fontId="9" fillId="0" borderId="0" xfId="1" applyFont="1" applyBorder="1"/>
    <xf numFmtId="0" fontId="9" fillId="0" borderId="0" xfId="0" applyFont="1" applyBorder="1"/>
    <xf numFmtId="0" fontId="9" fillId="0" borderId="8" xfId="0" applyFont="1" applyBorder="1"/>
    <xf numFmtId="0" fontId="9" fillId="0" borderId="0" xfId="0" applyFont="1" applyFill="1" applyBorder="1"/>
    <xf numFmtId="0" fontId="10" fillId="0" borderId="7" xfId="0" applyFont="1" applyBorder="1" applyAlignment="1">
      <alignment horizontal="left" vertical="center"/>
    </xf>
    <xf numFmtId="0" fontId="9" fillId="0" borderId="7" xfId="0" applyFont="1" applyBorder="1"/>
    <xf numFmtId="41" fontId="10" fillId="0" borderId="0" xfId="1" applyFont="1" applyBorder="1"/>
    <xf numFmtId="41" fontId="9" fillId="0" borderId="0" xfId="0" applyNumberFormat="1" applyFont="1" applyBorder="1"/>
    <xf numFmtId="41" fontId="10" fillId="0" borderId="0" xfId="0" applyNumberFormat="1" applyFont="1" applyBorder="1"/>
    <xf numFmtId="0" fontId="9" fillId="0" borderId="13" xfId="0" applyFont="1" applyBorder="1"/>
    <xf numFmtId="41" fontId="10" fillId="0" borderId="0" xfId="1" applyFont="1" applyFill="1" applyBorder="1"/>
    <xf numFmtId="0" fontId="11" fillId="0" borderId="7" xfId="0" applyFont="1" applyBorder="1"/>
    <xf numFmtId="0" fontId="11" fillId="0" borderId="0" xfId="0" applyFont="1" applyBorder="1"/>
    <xf numFmtId="41" fontId="11" fillId="0" borderId="0" xfId="0" applyNumberFormat="1" applyFont="1" applyBorder="1"/>
    <xf numFmtId="0" fontId="11" fillId="0" borderId="13" xfId="0" applyFont="1" applyBorder="1"/>
    <xf numFmtId="0" fontId="11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2" xfId="0" applyFont="1" applyBorder="1"/>
    <xf numFmtId="0" fontId="11" fillId="0" borderId="11" xfId="0" applyFont="1" applyBorder="1"/>
    <xf numFmtId="0" fontId="10" fillId="0" borderId="1" xfId="2" applyFont="1" applyFill="1" applyBorder="1"/>
    <xf numFmtId="3" fontId="9" fillId="0" borderId="2" xfId="0" applyNumberFormat="1" applyFont="1" applyBorder="1"/>
    <xf numFmtId="41" fontId="9" fillId="0" borderId="2" xfId="1" applyFont="1" applyFill="1" applyBorder="1"/>
    <xf numFmtId="3" fontId="9" fillId="0" borderId="3" xfId="0" applyNumberFormat="1" applyFont="1" applyBorder="1"/>
    <xf numFmtId="0" fontId="0" fillId="0" borderId="14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7" fillId="0" borderId="1" xfId="2" applyFont="1" applyBorder="1"/>
    <xf numFmtId="3" fontId="8" fillId="0" borderId="2" xfId="0" applyNumberFormat="1" applyFont="1" applyFill="1" applyBorder="1"/>
    <xf numFmtId="41" fontId="8" fillId="0" borderId="2" xfId="1" applyFont="1" applyBorder="1"/>
    <xf numFmtId="3" fontId="8" fillId="0" borderId="3" xfId="0" applyNumberFormat="1" applyFont="1" applyBorder="1"/>
    <xf numFmtId="0" fontId="8" fillId="0" borderId="1" xfId="0" applyFont="1" applyBorder="1"/>
    <xf numFmtId="41" fontId="7" fillId="0" borderId="2" xfId="1" applyFont="1" applyFill="1" applyBorder="1"/>
    <xf numFmtId="0" fontId="7" fillId="0" borderId="2" xfId="0" applyFont="1" applyFill="1" applyBorder="1"/>
    <xf numFmtId="0" fontId="8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3" fillId="2" borderId="15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4" fillId="0" borderId="15" xfId="0" applyFont="1" applyBorder="1"/>
    <xf numFmtId="0" fontId="0" fillId="0" borderId="17" xfId="0" applyBorder="1"/>
    <xf numFmtId="0" fontId="0" fillId="0" borderId="15" xfId="0" applyFill="1" applyBorder="1"/>
    <xf numFmtId="0" fontId="0" fillId="0" borderId="17" xfId="0" applyFill="1" applyBorder="1"/>
    <xf numFmtId="0" fontId="14" fillId="0" borderId="18" xfId="0" applyFont="1" applyBorder="1"/>
    <xf numFmtId="0" fontId="0" fillId="0" borderId="19" xfId="0" applyBorder="1"/>
    <xf numFmtId="0" fontId="14" fillId="0" borderId="20" xfId="0" applyFont="1" applyBorder="1" applyAlignment="1"/>
    <xf numFmtId="0" fontId="14" fillId="0" borderId="21" xfId="0" applyFont="1" applyBorder="1"/>
    <xf numFmtId="0" fontId="14" fillId="0" borderId="22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8" xfId="0" applyFill="1" applyBorder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topLeftCell="A4" workbookViewId="0">
      <selection activeCell="L18" sqref="L18"/>
    </sheetView>
  </sheetViews>
  <sheetFormatPr defaultRowHeight="15" x14ac:dyDescent="0.25"/>
  <cols>
    <col min="5" max="5" width="11.5703125" bestFit="1" customWidth="1"/>
    <col min="7" max="7" width="25.140625" bestFit="1" customWidth="1"/>
  </cols>
  <sheetData>
    <row r="4" spans="2:8" ht="15.75" thickBot="1" x14ac:dyDescent="0.3"/>
    <row r="5" spans="2:8" x14ac:dyDescent="0.25">
      <c r="B5" s="81"/>
      <c r="C5" s="82"/>
      <c r="D5" s="82"/>
      <c r="E5" s="82"/>
      <c r="F5" s="82"/>
      <c r="G5" s="82"/>
      <c r="H5" s="83"/>
    </row>
    <row r="6" spans="2:8" x14ac:dyDescent="0.25">
      <c r="B6" s="70"/>
      <c r="C6" s="100" t="s">
        <v>33</v>
      </c>
      <c r="D6" s="100"/>
      <c r="E6" s="100"/>
      <c r="F6" s="100"/>
      <c r="G6" s="100"/>
      <c r="H6" s="72"/>
    </row>
    <row r="7" spans="2:8" x14ac:dyDescent="0.25">
      <c r="B7" s="70"/>
      <c r="C7" s="71"/>
      <c r="D7" s="71"/>
      <c r="E7" s="71"/>
      <c r="F7" s="71"/>
      <c r="G7" s="71"/>
      <c r="H7" s="72"/>
    </row>
    <row r="8" spans="2:8" x14ac:dyDescent="0.25">
      <c r="B8" s="70"/>
      <c r="C8" s="84" t="s">
        <v>34</v>
      </c>
      <c r="D8" s="84" t="s">
        <v>35</v>
      </c>
      <c r="E8" s="84" t="s">
        <v>36</v>
      </c>
      <c r="F8" s="84" t="s">
        <v>37</v>
      </c>
      <c r="G8" s="85" t="s">
        <v>38</v>
      </c>
      <c r="H8" s="72"/>
    </row>
    <row r="9" spans="2:8" x14ac:dyDescent="0.25">
      <c r="B9" s="70"/>
      <c r="C9" s="86" t="s">
        <v>39</v>
      </c>
      <c r="D9" s="88">
        <v>4000</v>
      </c>
      <c r="E9" s="88">
        <v>4000</v>
      </c>
      <c r="F9" s="87">
        <v>0</v>
      </c>
      <c r="G9" s="88"/>
      <c r="H9" s="72"/>
    </row>
    <row r="10" spans="2:8" x14ac:dyDescent="0.25">
      <c r="B10" s="70"/>
      <c r="C10" s="86" t="s">
        <v>40</v>
      </c>
      <c r="D10" s="88">
        <v>2000</v>
      </c>
      <c r="E10" s="88">
        <v>2000</v>
      </c>
      <c r="F10" s="87">
        <v>0</v>
      </c>
      <c r="G10" s="88"/>
      <c r="H10" s="72"/>
    </row>
    <row r="11" spans="2:8" x14ac:dyDescent="0.25">
      <c r="B11" s="70"/>
      <c r="C11" s="86" t="s">
        <v>41</v>
      </c>
      <c r="D11" s="88">
        <v>1000</v>
      </c>
      <c r="E11" s="88">
        <v>1000</v>
      </c>
      <c r="F11" s="87">
        <v>0</v>
      </c>
      <c r="G11" s="88"/>
      <c r="H11" s="72"/>
    </row>
    <row r="12" spans="2:8" x14ac:dyDescent="0.25">
      <c r="B12" s="70"/>
      <c r="C12" s="86" t="s">
        <v>42</v>
      </c>
      <c r="D12" s="88">
        <v>3000</v>
      </c>
      <c r="E12" s="88">
        <v>3000</v>
      </c>
      <c r="F12" s="87">
        <v>0</v>
      </c>
      <c r="G12" s="88"/>
      <c r="H12" s="72"/>
    </row>
    <row r="13" spans="2:8" x14ac:dyDescent="0.25">
      <c r="B13" s="70"/>
      <c r="C13" s="86" t="s">
        <v>43</v>
      </c>
      <c r="D13" s="88">
        <v>3000</v>
      </c>
      <c r="E13" s="88">
        <v>3000</v>
      </c>
      <c r="F13" s="87">
        <v>0</v>
      </c>
      <c r="G13" s="88"/>
      <c r="H13" s="72"/>
    </row>
    <row r="14" spans="2:8" x14ac:dyDescent="0.25">
      <c r="B14" s="70"/>
      <c r="C14" s="86" t="s">
        <v>44</v>
      </c>
      <c r="D14" s="88">
        <v>1000</v>
      </c>
      <c r="E14" s="88">
        <v>1000</v>
      </c>
      <c r="F14" s="89">
        <v>0</v>
      </c>
      <c r="G14" s="88"/>
      <c r="H14" s="72"/>
    </row>
    <row r="15" spans="2:8" ht="15.75" thickBot="1" x14ac:dyDescent="0.3">
      <c r="B15" s="70"/>
      <c r="C15" s="90" t="s">
        <v>45</v>
      </c>
      <c r="D15" s="98">
        <v>2000</v>
      </c>
      <c r="E15" s="98">
        <v>2000</v>
      </c>
      <c r="F15" s="91">
        <v>0</v>
      </c>
      <c r="G15" s="98"/>
      <c r="H15" s="72"/>
    </row>
    <row r="16" spans="2:8" ht="15.75" thickBot="1" x14ac:dyDescent="0.3">
      <c r="B16" s="70"/>
      <c r="C16" s="92" t="s">
        <v>37</v>
      </c>
      <c r="D16" s="93">
        <f>SUM(D9:D15)</f>
        <v>16000</v>
      </c>
      <c r="E16" s="93">
        <f>SUM(E9:E15)</f>
        <v>16000</v>
      </c>
      <c r="F16" s="94">
        <f>SUM(F9:F15)</f>
        <v>0</v>
      </c>
      <c r="G16" s="69"/>
      <c r="H16" s="72"/>
    </row>
    <row r="17" spans="2:8" ht="15.75" thickBot="1" x14ac:dyDescent="0.3">
      <c r="B17" s="95"/>
      <c r="C17" s="96"/>
      <c r="D17" s="96"/>
      <c r="E17" s="96"/>
      <c r="F17" s="96"/>
      <c r="G17" s="96"/>
      <c r="H17" s="97"/>
    </row>
    <row r="19" spans="2:8" x14ac:dyDescent="0.25">
      <c r="G19" s="99" t="s">
        <v>46</v>
      </c>
    </row>
    <row r="20" spans="2:8" x14ac:dyDescent="0.25">
      <c r="G20" s="99"/>
    </row>
    <row r="21" spans="2:8" x14ac:dyDescent="0.25">
      <c r="G21" s="99"/>
    </row>
    <row r="22" spans="2:8" x14ac:dyDescent="0.25">
      <c r="G22" s="99"/>
    </row>
    <row r="23" spans="2:8" x14ac:dyDescent="0.25">
      <c r="G23" s="99"/>
    </row>
    <row r="24" spans="2:8" x14ac:dyDescent="0.25">
      <c r="G24" s="99" t="s">
        <v>47</v>
      </c>
    </row>
  </sheetData>
  <mergeCells count="1">
    <mergeCell ref="C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zoomScale="96" zoomScaleNormal="96" workbookViewId="0">
      <selection activeCell="D45" sqref="D45"/>
    </sheetView>
  </sheetViews>
  <sheetFormatPr defaultRowHeight="15" x14ac:dyDescent="0.25"/>
  <cols>
    <col min="2" max="2" width="29.5703125" bestFit="1" customWidth="1"/>
    <col min="3" max="3" width="9.85546875" bestFit="1" customWidth="1"/>
    <col min="4" max="4" width="9.28515625" bestFit="1" customWidth="1"/>
    <col min="5" max="5" width="11.28515625" bestFit="1" customWidth="1"/>
    <col min="7" max="7" width="14.85546875" bestFit="1" customWidth="1"/>
    <col min="8" max="8" width="10" bestFit="1" customWidth="1"/>
    <col min="9" max="9" width="20.42578125" bestFit="1" customWidth="1"/>
    <col min="10" max="10" width="22.28515625" bestFit="1" customWidth="1"/>
    <col min="12" max="12" width="18" bestFit="1" customWidth="1"/>
    <col min="13" max="14" width="12" bestFit="1" customWidth="1"/>
  </cols>
  <sheetData>
    <row r="1" spans="1:17" ht="18.75" x14ac:dyDescent="0.3">
      <c r="A1" s="101" t="s">
        <v>31</v>
      </c>
      <c r="B1" s="101"/>
      <c r="C1" s="101"/>
      <c r="D1" s="101"/>
      <c r="E1" s="101"/>
      <c r="F1" s="101"/>
      <c r="G1" s="101" t="s">
        <v>32</v>
      </c>
      <c r="H1" s="101"/>
      <c r="I1" s="101"/>
      <c r="J1" s="101"/>
      <c r="K1" s="101"/>
    </row>
    <row r="2" spans="1:17" ht="19.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7" ht="20.25" thickBot="1" x14ac:dyDescent="0.45">
      <c r="A3" s="3"/>
      <c r="B3" s="104" t="s">
        <v>0</v>
      </c>
      <c r="C3" s="105"/>
      <c r="D3" s="105"/>
      <c r="E3" s="106"/>
      <c r="F3" s="6"/>
      <c r="G3" s="104" t="s">
        <v>1</v>
      </c>
      <c r="H3" s="105"/>
      <c r="I3" s="105"/>
      <c r="J3" s="105"/>
      <c r="K3" s="106"/>
    </row>
    <row r="4" spans="1:17" ht="19.5" x14ac:dyDescent="0.4">
      <c r="A4" s="4"/>
      <c r="B4" s="107" t="s">
        <v>2</v>
      </c>
      <c r="C4" s="108"/>
      <c r="D4" s="108"/>
      <c r="E4" s="109"/>
      <c r="F4" s="6"/>
      <c r="G4" s="107" t="s">
        <v>3</v>
      </c>
      <c r="H4" s="108"/>
      <c r="I4" s="108"/>
      <c r="J4" s="108"/>
      <c r="K4" s="109"/>
    </row>
    <row r="5" spans="1:17" ht="19.5" x14ac:dyDescent="0.4">
      <c r="A5" s="5"/>
      <c r="B5" s="7" t="s">
        <v>4</v>
      </c>
      <c r="C5" s="8" t="s">
        <v>5</v>
      </c>
      <c r="D5" s="9" t="s">
        <v>6</v>
      </c>
      <c r="E5" s="10" t="s">
        <v>7</v>
      </c>
      <c r="F5" s="6"/>
      <c r="G5" s="11" t="s">
        <v>5</v>
      </c>
      <c r="H5" s="12" t="s">
        <v>8</v>
      </c>
      <c r="I5" s="12" t="s">
        <v>9</v>
      </c>
      <c r="J5" s="12" t="s">
        <v>10</v>
      </c>
      <c r="K5" s="13" t="s">
        <v>11</v>
      </c>
      <c r="O5" s="1"/>
    </row>
    <row r="6" spans="1:17" ht="19.5" x14ac:dyDescent="0.4">
      <c r="A6" s="5"/>
      <c r="B6" s="14" t="s">
        <v>12</v>
      </c>
      <c r="C6" s="15">
        <v>4000</v>
      </c>
      <c r="D6" s="16">
        <v>0</v>
      </c>
      <c r="E6" s="17">
        <f>D6-C6</f>
        <v>-4000</v>
      </c>
      <c r="F6" s="6"/>
      <c r="G6" s="18">
        <f>C6</f>
        <v>4000</v>
      </c>
      <c r="H6" s="19">
        <v>8800</v>
      </c>
      <c r="I6" s="16">
        <f>G6*H6</f>
        <v>35200000</v>
      </c>
      <c r="J6" s="20">
        <v>0</v>
      </c>
      <c r="K6" s="21"/>
      <c r="N6" s="1"/>
    </row>
    <row r="7" spans="1:17" ht="19.5" x14ac:dyDescent="0.4">
      <c r="A7" s="5"/>
      <c r="B7" s="14" t="s">
        <v>13</v>
      </c>
      <c r="C7" s="15">
        <v>2000</v>
      </c>
      <c r="D7" s="16">
        <v>0</v>
      </c>
      <c r="E7" s="17">
        <f t="shared" ref="E7:E12" si="0">D7-C7</f>
        <v>-2000</v>
      </c>
      <c r="F7" s="6"/>
      <c r="G7" s="18">
        <f t="shared" ref="G7:G12" si="1">C7</f>
        <v>2000</v>
      </c>
      <c r="H7" s="19">
        <v>8800</v>
      </c>
      <c r="I7" s="16">
        <f t="shared" ref="I7:I12" si="2">G7*H7</f>
        <v>17600000</v>
      </c>
      <c r="J7" s="20">
        <v>0</v>
      </c>
      <c r="K7" s="21"/>
      <c r="N7" s="1"/>
    </row>
    <row r="8" spans="1:17" ht="19.5" x14ac:dyDescent="0.4">
      <c r="A8" s="5"/>
      <c r="B8" s="14" t="s">
        <v>14</v>
      </c>
      <c r="C8" s="15">
        <v>3000</v>
      </c>
      <c r="D8" s="16">
        <v>0</v>
      </c>
      <c r="E8" s="17">
        <f t="shared" si="0"/>
        <v>-3000</v>
      </c>
      <c r="F8" s="6"/>
      <c r="G8" s="18">
        <f t="shared" si="1"/>
        <v>3000</v>
      </c>
      <c r="H8" s="19">
        <v>8800</v>
      </c>
      <c r="I8" s="16">
        <f t="shared" si="2"/>
        <v>26400000</v>
      </c>
      <c r="J8" s="20">
        <v>0</v>
      </c>
      <c r="K8" s="21"/>
      <c r="Q8" s="1"/>
    </row>
    <row r="9" spans="1:17" ht="19.5" x14ac:dyDescent="0.4">
      <c r="A9" s="5"/>
      <c r="B9" s="14" t="s">
        <v>15</v>
      </c>
      <c r="C9" s="15">
        <v>3000</v>
      </c>
      <c r="D9" s="16">
        <v>0</v>
      </c>
      <c r="E9" s="17">
        <f t="shared" si="0"/>
        <v>-3000</v>
      </c>
      <c r="F9" s="6"/>
      <c r="G9" s="18">
        <f t="shared" si="1"/>
        <v>3000</v>
      </c>
      <c r="H9" s="19">
        <v>8800</v>
      </c>
      <c r="I9" s="16">
        <f t="shared" si="2"/>
        <v>26400000</v>
      </c>
      <c r="J9" s="20">
        <v>0</v>
      </c>
      <c r="K9" s="21"/>
      <c r="Q9" s="1"/>
    </row>
    <row r="10" spans="1:17" ht="19.5" x14ac:dyDescent="0.4">
      <c r="A10" s="5"/>
      <c r="B10" s="14" t="s">
        <v>16</v>
      </c>
      <c r="C10" s="15">
        <v>2000</v>
      </c>
      <c r="D10" s="16">
        <v>0</v>
      </c>
      <c r="E10" s="17">
        <f t="shared" si="0"/>
        <v>-2000</v>
      </c>
      <c r="F10" s="6"/>
      <c r="G10" s="18">
        <f t="shared" si="1"/>
        <v>2000</v>
      </c>
      <c r="H10" s="19">
        <v>8800</v>
      </c>
      <c r="I10" s="16">
        <f t="shared" si="2"/>
        <v>17600000</v>
      </c>
      <c r="J10" s="20">
        <v>0</v>
      </c>
      <c r="K10" s="21"/>
    </row>
    <row r="11" spans="1:17" ht="19.5" x14ac:dyDescent="0.4">
      <c r="A11" s="5"/>
      <c r="B11" s="14" t="s">
        <v>17</v>
      </c>
      <c r="C11" s="15">
        <v>1000</v>
      </c>
      <c r="D11" s="16">
        <v>0</v>
      </c>
      <c r="E11" s="17">
        <f t="shared" si="0"/>
        <v>-1000</v>
      </c>
      <c r="F11" s="6"/>
      <c r="G11" s="18">
        <f t="shared" si="1"/>
        <v>1000</v>
      </c>
      <c r="H11" s="19">
        <v>8800</v>
      </c>
      <c r="I11" s="16">
        <f t="shared" si="2"/>
        <v>8800000</v>
      </c>
      <c r="J11" s="20">
        <v>0</v>
      </c>
      <c r="K11" s="21"/>
      <c r="O11" s="1"/>
    </row>
    <row r="12" spans="1:17" ht="19.5" x14ac:dyDescent="0.4">
      <c r="A12" s="5"/>
      <c r="B12" s="14" t="s">
        <v>18</v>
      </c>
      <c r="C12" s="15">
        <v>1000</v>
      </c>
      <c r="D12" s="16">
        <v>0</v>
      </c>
      <c r="E12" s="17">
        <f t="shared" si="0"/>
        <v>-1000</v>
      </c>
      <c r="F12" s="6"/>
      <c r="G12" s="18">
        <f t="shared" si="1"/>
        <v>1000</v>
      </c>
      <c r="H12" s="19">
        <v>8800</v>
      </c>
      <c r="I12" s="16">
        <f t="shared" si="2"/>
        <v>8800000</v>
      </c>
      <c r="J12" s="20">
        <v>0</v>
      </c>
      <c r="K12" s="21"/>
    </row>
    <row r="13" spans="1:17" ht="19.5" x14ac:dyDescent="0.4">
      <c r="A13" s="5"/>
      <c r="B13" s="22" t="s">
        <v>19</v>
      </c>
      <c r="C13" s="23"/>
      <c r="D13" s="16"/>
      <c r="E13" s="17"/>
      <c r="F13" s="6"/>
      <c r="G13" s="18"/>
      <c r="H13" s="19"/>
      <c r="I13" s="16"/>
      <c r="J13" s="20"/>
      <c r="K13" s="21"/>
    </row>
    <row r="14" spans="1:17" ht="19.5" x14ac:dyDescent="0.4">
      <c r="A14" s="5"/>
      <c r="B14" s="7"/>
      <c r="C14" s="23"/>
      <c r="D14" s="16"/>
      <c r="E14" s="17"/>
      <c r="F14" s="6"/>
      <c r="G14" s="18"/>
      <c r="H14" s="19"/>
      <c r="I14" s="16"/>
      <c r="J14" s="20"/>
      <c r="K14" s="21"/>
    </row>
    <row r="15" spans="1:17" ht="19.5" x14ac:dyDescent="0.4">
      <c r="A15" s="5"/>
      <c r="B15" s="28" t="s">
        <v>2</v>
      </c>
      <c r="C15" s="29">
        <f>SUM(C6:C14)</f>
        <v>16000</v>
      </c>
      <c r="D15" s="19">
        <f>SUM(D6:D14)</f>
        <v>0</v>
      </c>
      <c r="E15" s="17">
        <f>D15-C15</f>
        <v>-16000</v>
      </c>
      <c r="F15" s="6"/>
      <c r="G15" s="24" t="s">
        <v>28</v>
      </c>
      <c r="H15" s="25"/>
      <c r="I15" s="26">
        <f>SUM(I6:I12)</f>
        <v>140800000</v>
      </c>
      <c r="J15" s="20"/>
      <c r="K15" s="21"/>
    </row>
    <row r="16" spans="1:17" ht="19.5" x14ac:dyDescent="0.4">
      <c r="A16" s="5"/>
      <c r="B16" s="7"/>
      <c r="C16" s="23"/>
      <c r="D16" s="16"/>
      <c r="E16" s="17"/>
      <c r="F16" s="6"/>
      <c r="G16" s="24" t="s">
        <v>29</v>
      </c>
      <c r="H16" s="25"/>
      <c r="I16" s="19">
        <f>I15/2</f>
        <v>70400000</v>
      </c>
      <c r="J16" s="20"/>
      <c r="K16" s="21"/>
    </row>
    <row r="17" spans="1:15" ht="19.5" x14ac:dyDescent="0.4">
      <c r="A17" s="5"/>
      <c r="B17" s="7"/>
      <c r="C17" s="23"/>
      <c r="D17" s="16"/>
      <c r="E17" s="17"/>
      <c r="F17" s="6"/>
      <c r="G17" s="24" t="s">
        <v>30</v>
      </c>
      <c r="H17" s="25"/>
      <c r="I17" s="27">
        <f>I15-I16</f>
        <v>70400000</v>
      </c>
      <c r="J17" s="20"/>
      <c r="K17" s="21"/>
    </row>
    <row r="18" spans="1:15" ht="19.5" x14ac:dyDescent="0.4">
      <c r="A18" s="5"/>
      <c r="B18" s="7"/>
      <c r="C18" s="23"/>
      <c r="D18" s="16"/>
      <c r="E18" s="17"/>
      <c r="F18" s="6"/>
      <c r="G18" s="18"/>
      <c r="H18" s="19"/>
      <c r="I18" s="16"/>
      <c r="J18" s="20"/>
      <c r="K18" s="21"/>
    </row>
    <row r="19" spans="1:15" ht="20.25" thickBot="1" x14ac:dyDescent="0.45">
      <c r="A19" s="5"/>
      <c r="B19" s="70"/>
      <c r="C19" s="71"/>
      <c r="D19" s="71"/>
      <c r="E19" s="72"/>
      <c r="F19" s="6"/>
      <c r="G19" s="24">
        <f>SUM(G6:G14)</f>
        <v>16000</v>
      </c>
      <c r="H19" s="19">
        <v>8800</v>
      </c>
      <c r="I19" s="27">
        <f>G19*H19</f>
        <v>140800000</v>
      </c>
      <c r="J19" s="30">
        <f>SUM(J6:J14)</f>
        <v>0</v>
      </c>
      <c r="K19" s="21"/>
      <c r="M19" s="1"/>
      <c r="N19" s="1"/>
    </row>
    <row r="20" spans="1:15" ht="20.25" thickBot="1" x14ac:dyDescent="0.45">
      <c r="A20" s="5"/>
      <c r="B20" s="73"/>
      <c r="C20" s="74"/>
      <c r="D20" s="75"/>
      <c r="E20" s="76"/>
      <c r="F20" s="31"/>
      <c r="G20" s="77"/>
      <c r="H20" s="75"/>
      <c r="I20" s="78"/>
      <c r="J20" s="79"/>
      <c r="K20" s="80"/>
      <c r="M20" s="1"/>
      <c r="N20" s="1"/>
    </row>
    <row r="21" spans="1:15" ht="19.5" x14ac:dyDescent="0.4">
      <c r="A21" s="5"/>
      <c r="B21" s="32" t="s">
        <v>4</v>
      </c>
      <c r="C21" s="33" t="s">
        <v>5</v>
      </c>
      <c r="D21" s="34" t="s">
        <v>6</v>
      </c>
      <c r="E21" s="35" t="s">
        <v>7</v>
      </c>
      <c r="F21" s="36"/>
      <c r="G21" s="37" t="s">
        <v>5</v>
      </c>
      <c r="H21" s="38" t="s">
        <v>8</v>
      </c>
      <c r="I21" s="38" t="s">
        <v>9</v>
      </c>
      <c r="J21" s="38" t="s">
        <v>10</v>
      </c>
      <c r="K21" s="39" t="s">
        <v>11</v>
      </c>
    </row>
    <row r="22" spans="1:15" ht="19.5" x14ac:dyDescent="0.4">
      <c r="A22" s="5"/>
      <c r="B22" s="40" t="s">
        <v>20</v>
      </c>
      <c r="C22" s="41">
        <v>4000</v>
      </c>
      <c r="D22" s="42">
        <v>0</v>
      </c>
      <c r="E22" s="43">
        <f>D22-C22</f>
        <v>-4000</v>
      </c>
      <c r="F22" s="36"/>
      <c r="G22" s="44">
        <f>C22</f>
        <v>4000</v>
      </c>
      <c r="H22" s="45">
        <v>9650</v>
      </c>
      <c r="I22" s="42">
        <f>G22*H22</f>
        <v>38600000</v>
      </c>
      <c r="J22" s="46">
        <v>0</v>
      </c>
      <c r="K22" s="47"/>
    </row>
    <row r="23" spans="1:15" ht="19.5" x14ac:dyDescent="0.4">
      <c r="A23" s="5"/>
      <c r="B23" s="40" t="s">
        <v>21</v>
      </c>
      <c r="C23" s="41">
        <v>2000</v>
      </c>
      <c r="D23" s="42">
        <v>0</v>
      </c>
      <c r="E23" s="43">
        <f t="shared" ref="E23:E28" si="3">D23-C23</f>
        <v>-2000</v>
      </c>
      <c r="F23" s="36"/>
      <c r="G23" s="44">
        <f t="shared" ref="G23:G28" si="4">C23</f>
        <v>2000</v>
      </c>
      <c r="H23" s="45">
        <v>9650</v>
      </c>
      <c r="I23" s="42">
        <f t="shared" ref="I23:I28" si="5">G23*H23</f>
        <v>19300000</v>
      </c>
      <c r="J23" s="46">
        <v>0</v>
      </c>
      <c r="K23" s="47"/>
    </row>
    <row r="24" spans="1:15" ht="19.5" x14ac:dyDescent="0.4">
      <c r="A24" s="5"/>
      <c r="B24" s="40" t="s">
        <v>22</v>
      </c>
      <c r="C24" s="41">
        <v>3000</v>
      </c>
      <c r="D24" s="42">
        <v>0</v>
      </c>
      <c r="E24" s="43">
        <f t="shared" si="3"/>
        <v>-3000</v>
      </c>
      <c r="F24" s="36"/>
      <c r="G24" s="44">
        <f t="shared" si="4"/>
        <v>3000</v>
      </c>
      <c r="H24" s="45">
        <v>9650</v>
      </c>
      <c r="I24" s="42">
        <f t="shared" si="5"/>
        <v>28950000</v>
      </c>
      <c r="J24" s="46">
        <v>0</v>
      </c>
      <c r="K24" s="47"/>
      <c r="O24" s="1"/>
    </row>
    <row r="25" spans="1:15" ht="19.5" x14ac:dyDescent="0.4">
      <c r="A25" s="5"/>
      <c r="B25" s="40" t="s">
        <v>23</v>
      </c>
      <c r="C25" s="41">
        <v>3000</v>
      </c>
      <c r="D25" s="42">
        <v>0</v>
      </c>
      <c r="E25" s="43">
        <f t="shared" si="3"/>
        <v>-3000</v>
      </c>
      <c r="F25" s="36"/>
      <c r="G25" s="44">
        <f t="shared" si="4"/>
        <v>3000</v>
      </c>
      <c r="H25" s="45">
        <v>9650</v>
      </c>
      <c r="I25" s="42">
        <f t="shared" si="5"/>
        <v>28950000</v>
      </c>
      <c r="J25" s="48">
        <v>0</v>
      </c>
      <c r="K25" s="47"/>
    </row>
    <row r="26" spans="1:15" ht="19.5" x14ac:dyDescent="0.4">
      <c r="A26" s="5"/>
      <c r="B26" s="40" t="s">
        <v>24</v>
      </c>
      <c r="C26" s="41">
        <v>2000</v>
      </c>
      <c r="D26" s="42">
        <v>0</v>
      </c>
      <c r="E26" s="43">
        <f t="shared" si="3"/>
        <v>-2000</v>
      </c>
      <c r="F26" s="36"/>
      <c r="G26" s="44">
        <f t="shared" si="4"/>
        <v>2000</v>
      </c>
      <c r="H26" s="45">
        <v>9650</v>
      </c>
      <c r="I26" s="42">
        <f t="shared" si="5"/>
        <v>19300000</v>
      </c>
      <c r="J26" s="48">
        <v>0</v>
      </c>
      <c r="K26" s="47"/>
      <c r="O26" s="1"/>
    </row>
    <row r="27" spans="1:15" ht="19.5" x14ac:dyDescent="0.4">
      <c r="A27" s="5"/>
      <c r="B27" s="40" t="s">
        <v>25</v>
      </c>
      <c r="C27" s="41">
        <v>1000</v>
      </c>
      <c r="D27" s="42">
        <v>0</v>
      </c>
      <c r="E27" s="43">
        <f t="shared" si="3"/>
        <v>-1000</v>
      </c>
      <c r="F27" s="36"/>
      <c r="G27" s="44">
        <f t="shared" si="4"/>
        <v>1000</v>
      </c>
      <c r="H27" s="45">
        <v>9650</v>
      </c>
      <c r="I27" s="42">
        <f t="shared" si="5"/>
        <v>9650000</v>
      </c>
      <c r="J27" s="48">
        <v>0</v>
      </c>
      <c r="K27" s="47"/>
    </row>
    <row r="28" spans="1:15" ht="19.5" x14ac:dyDescent="0.4">
      <c r="A28" s="5"/>
      <c r="B28" s="40" t="s">
        <v>26</v>
      </c>
      <c r="C28" s="41">
        <v>1000</v>
      </c>
      <c r="D28" s="42">
        <v>0</v>
      </c>
      <c r="E28" s="43">
        <f t="shared" si="3"/>
        <v>-1000</v>
      </c>
      <c r="F28" s="36"/>
      <c r="G28" s="44">
        <f t="shared" si="4"/>
        <v>1000</v>
      </c>
      <c r="H28" s="45">
        <v>9650</v>
      </c>
      <c r="I28" s="42">
        <f t="shared" si="5"/>
        <v>9650000</v>
      </c>
      <c r="J28" s="48">
        <v>0</v>
      </c>
      <c r="K28" s="47"/>
    </row>
    <row r="29" spans="1:15" ht="19.5" x14ac:dyDescent="0.4">
      <c r="A29" s="5"/>
      <c r="B29" s="49" t="s">
        <v>27</v>
      </c>
      <c r="C29" s="41"/>
      <c r="D29" s="42"/>
      <c r="E29" s="43"/>
      <c r="F29" s="36"/>
      <c r="G29" s="44"/>
      <c r="H29" s="45"/>
      <c r="I29" s="42"/>
      <c r="J29" s="48"/>
      <c r="K29" s="47"/>
      <c r="O29" s="1"/>
    </row>
    <row r="30" spans="1:15" ht="20.25" thickBot="1" x14ac:dyDescent="0.45">
      <c r="A30" s="5"/>
      <c r="B30" s="40"/>
      <c r="C30" s="41"/>
      <c r="D30" s="42"/>
      <c r="E30" s="43"/>
      <c r="F30" s="36"/>
      <c r="G30" s="44"/>
      <c r="H30" s="45"/>
      <c r="I30" s="42"/>
      <c r="J30" s="46"/>
      <c r="K30" s="47"/>
    </row>
    <row r="31" spans="1:15" ht="20.25" thickBot="1" x14ac:dyDescent="0.45">
      <c r="A31" s="5"/>
      <c r="B31" s="65" t="s">
        <v>2</v>
      </c>
      <c r="C31" s="66">
        <f>SUM(C22:C28)</f>
        <v>16000</v>
      </c>
      <c r="D31" s="67">
        <f>SUM(D22:D28)</f>
        <v>0</v>
      </c>
      <c r="E31" s="68">
        <f>D31-C31</f>
        <v>-16000</v>
      </c>
      <c r="F31" s="36"/>
      <c r="G31" s="50" t="s">
        <v>28</v>
      </c>
      <c r="H31" s="46"/>
      <c r="I31" s="51">
        <f>SUM(I22:I28)</f>
        <v>154400000</v>
      </c>
      <c r="J31" s="48">
        <f>J35</f>
        <v>0</v>
      </c>
      <c r="K31" s="47"/>
    </row>
    <row r="32" spans="1:15" ht="19.5" x14ac:dyDescent="0.4">
      <c r="A32" s="5"/>
      <c r="B32" s="50"/>
      <c r="C32" s="46"/>
      <c r="D32" s="46"/>
      <c r="E32" s="47"/>
      <c r="F32" s="36"/>
      <c r="G32" s="50" t="s">
        <v>29</v>
      </c>
      <c r="H32" s="46"/>
      <c r="I32" s="45">
        <f>I31/2</f>
        <v>77200000</v>
      </c>
      <c r="J32" s="46"/>
      <c r="K32" s="47"/>
      <c r="M32" s="1"/>
    </row>
    <row r="33" spans="1:11" ht="19.5" x14ac:dyDescent="0.4">
      <c r="A33" s="5"/>
      <c r="B33" s="50"/>
      <c r="C33" s="46"/>
      <c r="D33" s="46"/>
      <c r="E33" s="47"/>
      <c r="F33" s="36"/>
      <c r="G33" s="50" t="s">
        <v>30</v>
      </c>
      <c r="H33" s="46"/>
      <c r="I33" s="51">
        <f>I31-I32</f>
        <v>77200000</v>
      </c>
      <c r="J33" s="46"/>
      <c r="K33" s="47"/>
    </row>
    <row r="34" spans="1:11" ht="19.5" x14ac:dyDescent="0.4">
      <c r="A34" s="5"/>
      <c r="B34" s="50"/>
      <c r="C34" s="46"/>
      <c r="D34" s="52"/>
      <c r="E34" s="47"/>
      <c r="F34" s="36"/>
      <c r="G34" s="50"/>
      <c r="H34" s="46"/>
      <c r="I34" s="53"/>
      <c r="J34" s="46"/>
      <c r="K34" s="47"/>
    </row>
    <row r="35" spans="1:11" ht="19.5" x14ac:dyDescent="0.4">
      <c r="A35" s="5"/>
      <c r="B35" s="70"/>
      <c r="F35" s="54"/>
      <c r="G35" s="46">
        <f>SUM(G22:G28)</f>
        <v>16000</v>
      </c>
      <c r="H35" s="45">
        <v>9650</v>
      </c>
      <c r="I35" s="55">
        <f>SUM(I22:I28)</f>
        <v>154400000</v>
      </c>
      <c r="J35" s="46">
        <f>SUM(J6:J28)</f>
        <v>0</v>
      </c>
      <c r="K35" s="47"/>
    </row>
    <row r="36" spans="1:11" ht="19.5" x14ac:dyDescent="0.4">
      <c r="A36" s="5"/>
      <c r="B36" s="56"/>
      <c r="C36" s="57"/>
      <c r="D36" s="58"/>
      <c r="E36" s="57"/>
      <c r="F36" s="59"/>
      <c r="G36" s="57"/>
      <c r="H36" s="57"/>
      <c r="I36" s="53"/>
      <c r="J36" s="57"/>
      <c r="K36" s="60"/>
    </row>
    <row r="37" spans="1:11" ht="19.5" x14ac:dyDescent="0.4">
      <c r="A37" s="5"/>
      <c r="B37" s="56"/>
      <c r="C37" s="57"/>
      <c r="D37" s="58"/>
      <c r="E37" s="57"/>
      <c r="F37" s="59"/>
      <c r="G37" s="102" t="s">
        <v>28</v>
      </c>
      <c r="H37" s="103"/>
      <c r="I37" s="53">
        <f>SUM(I15+I31)</f>
        <v>295200000</v>
      </c>
      <c r="J37" s="57"/>
      <c r="K37" s="60"/>
    </row>
    <row r="38" spans="1:11" ht="20.25" thickBot="1" x14ac:dyDescent="0.45">
      <c r="A38" s="5"/>
      <c r="B38" s="61"/>
      <c r="C38" s="62"/>
      <c r="D38" s="62"/>
      <c r="E38" s="62"/>
      <c r="F38" s="63"/>
      <c r="G38" s="62"/>
      <c r="H38" s="62"/>
      <c r="I38" s="62"/>
      <c r="J38" s="62"/>
      <c r="K38" s="64"/>
    </row>
  </sheetData>
  <mergeCells count="7">
    <mergeCell ref="A1:F1"/>
    <mergeCell ref="G1:K1"/>
    <mergeCell ref="G37:H37"/>
    <mergeCell ref="B3:E3"/>
    <mergeCell ref="G3:K3"/>
    <mergeCell ref="B4:E4"/>
    <mergeCell ref="G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PO1</vt:lpstr>
      <vt:lpstr>Rincian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</dc:creator>
  <cp:lastModifiedBy>ARS</cp:lastModifiedBy>
  <cp:lastPrinted>2019-01-03T02:38:44Z</cp:lastPrinted>
  <dcterms:created xsi:type="dcterms:W3CDTF">2018-12-13T08:12:41Z</dcterms:created>
  <dcterms:modified xsi:type="dcterms:W3CDTF">2019-01-03T03:08:19Z</dcterms:modified>
</cp:coreProperties>
</file>