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dikembalikan'!$B$3:$I$61</definedName>
  </definedNames>
  <calcPr calcId="145621"/>
</workbook>
</file>

<file path=xl/calcChain.xml><?xml version="1.0" encoding="utf-8"?>
<calcChain xmlns="http://schemas.openxmlformats.org/spreadsheetml/2006/main"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<sst xmlns="http://schemas.openxmlformats.org/spreadsheetml/2006/main" count="884" uniqueCount="440">
  <si>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</si>
  <si>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</si>
  <si>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</si>
  <si>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</si>
  <si>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</si>
  <si>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</si>
  <si>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</si>
  <si>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</si>
  <si>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</si>
  <si>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</si>
  <si>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</si>
  <si>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</si>
  <si>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</si>
  <si>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</si>
  <si>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</si>
  <si>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</si>
  <si>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</si>
  <si>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</si>
  <si>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</si>
  <si>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</si>
  <si>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</si>
  <si>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</si>
  <si>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</si>
  <si>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</si>
  <si>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</si>
  <si>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</si>
  <si>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</si>
  <si>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</si>
  <si>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</si>
  <si>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</si>
  <si>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</si>
  <si>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</si>
  <si>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</si>
  <si>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</si>
  <si>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</si>
  <si>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</si>
  <si>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</si>
  <si>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</si>
  <si>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</si>
  <si>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</si>
  <si>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</si>
  <si>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</si>
  <si>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</si>
  <si>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</si>
  <si>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</si>
  <si>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</si>
  <si>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</si>
  <si>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</si>
  <si>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</si>
  <si>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</si>
  <si>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</si>
  <si>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</si>
  <si>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</si>
  <si>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</si>
  <si>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</si>
  <si>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</si>
  <si>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</si>
  <si>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</si>
  <si>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</si>
  <si>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</si>
  <si>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</si>
  <si>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</si>
  <si>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</si>
  <si>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</si>
  <si>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</si>
  <si>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</si>
  <si>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</si>
  <si>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</si>
  <si>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</si>
  <si>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</si>
  <si>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</si>
  <si>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</si>
  <si>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</si>
  <si>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</si>
  <si>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</si>
  <si>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</si>
  <si>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</si>
  <si>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</si>
  <si>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</si>
  <si>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</si>
  <si>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</si>
  <si>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</si>
  <si>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</si>
  <si>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</si>
  <si>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</si>
  <si>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</si>
  <si>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</si>
  <si>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</si>
  <si>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</si>
  <si>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</si>
  <si>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</si>
  <si>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</si>
  <si>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</si>
  <si>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</si>
  <si>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</si>
  <si>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</si>
  <si>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</si>
  <si>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</si>
  <si>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</si>
  <si>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</si>
  <si>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</si>
  <si>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</si>
  <si>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</si>
  <si>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</si>
  <si>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</si>
  <si>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</si>
  <si>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</si>
  <si>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</si>
  <si>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</si>
  <si>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</si>
  <si>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</si>
  <si>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</si>
  <si>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</si>
  <si>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</si>
  <si>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</si>
  <si>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</si>
  <si>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</si>
  <si>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</si>
  <si>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</si>
  <si>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</si>
  <si>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</si>
  <si>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</si>
  <si>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</si>
  <si>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</si>
  <si>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</si>
  <si>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</si>
  <si>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</si>
  <si>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</si>
  <si>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</si>
  <si>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</si>
  <si>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</si>
  <si>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</si>
  <si>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</si>
  <si>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</si>
  <si>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</si>
  <si>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</si>
  <si>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</si>
  <si>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</si>
  <si>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</si>
  <si>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</si>
  <si>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</si>
  <si>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</si>
  <si>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</si>
  <si>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</si>
  <si>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</si>
  <si>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</si>
  <si>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</si>
  <si>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</si>
  <si>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</si>
  <si>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</si>
  <si>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</si>
  <si>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</si>
  <si>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</si>
  <si>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</si>
  <si>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</si>
  <si>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</si>
  <si>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</si>
  <si>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</si>
  <si>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</si>
  <si>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</si>
  <si>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</si>
  <si>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</si>
  <si>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</si>
  <si>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</si>
  <si>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</si>
  <si>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</si>
  <si>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</si>
  <si>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</si>
  <si>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</si>
  <si>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</si>
  <si>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</si>
  <si>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</si>
  <si>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</si>
  <si>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</si>
  <si>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</si>
  <si>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</si>
  <si>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</si>
  <si>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</si>
  <si>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</si>
  <si>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</si>
  <si>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</si>
  <si>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</si>
  <si>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</si>
  <si>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</si>
  <si>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</si>
  <si>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</si>
  <si>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</si>
  <si>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</si>
  <si>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</si>
  <si>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</si>
  <si>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</si>
  <si>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</si>
  <si>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</si>
  <si>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</si>
  <si>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</si>
  <si>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</si>
  <si>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</si>
  <si>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</si>
  <si>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</si>
  <si>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</si>
  <si>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</si>
  <si>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</si>
  <si>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</si>
  <si>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</si>
  <si>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</si>
  <si>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</si>
  <si>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</si>
  <si>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</si>
  <si>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</si>
  <si>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</si>
  <si>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</si>
  <si>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</si>
  <si>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</si>
  <si>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</si>
  <si>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</si>
  <si>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</si>
  <si>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</si>
  <si>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</si>
  <si>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</si>
  <si>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</si>
  <si>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</si>
  <si>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</si>
  <si>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</si>
  <si>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</si>
  <si>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</si>
  <si>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</si>
  <si>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</si>
  <si>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</si>
  <si>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</si>
  <si>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</si>
  <si>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</si>
  <si>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</si>
  <si>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</si>
  <si>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</si>
  <si>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</si>
  <si>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</si>
  <si>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</si>
  <si>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</si>
  <si>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</si>
  <si>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</si>
  <si>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</si>
  <si>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</si>
  <si>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</si>
  <si>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</si>
  <si>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</si>
  <si>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</si>
  <si>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</si>
  <si>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</si>
  <si>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</si>
  <si>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</si>
  <si>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</si>
  <si>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</si>
  <si>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</si>
  <si>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</si>
  <si>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</si>
  <si>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</si>
  <si>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</si>
  <si>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</si>
  <si>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</si>
  <si>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</si>
  <si>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</si>
  <si>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</si>
  <si>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</si>
  <si>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</si>
  <si>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</si>
  <si>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</si>
  <si>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</si>
  <si>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</si>
  <si>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</si>
  <si>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</si>
  <si>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</si>
  <si>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</si>
  <si>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</si>
  <si>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</si>
  <si>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</si>
  <si>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</si>
  <si>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</si>
  <si>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</si>
  <si>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</si>
  <si>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</si>
  <si>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</si>
  <si>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</si>
  <si>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</si>
  <si>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</si>
  <si>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</si>
  <si>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</si>
  <si>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</si>
  <si>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</si>
  <si>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</si>
  <si>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</si>
  <si>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</si>
  <si>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</si>
  <si>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</si>
  <si>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</si>
  <si>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</si>
  <si>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</si>
  <si>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</si>
  <si>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</si>
  <si>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</si>
  <si>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</si>
  <si>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</si>
  <si>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</si>
  <si>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</si>
  <si>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</si>
  <si>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</si>
  <si>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</si>
  <si>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</si>
  <si>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</si>
  <si>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</si>
  <si>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</si>
  <si>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</si>
  <si>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</si>
  <si>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</si>
  <si>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</si>
  <si>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</si>
  <si>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</si>
  <si>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</si>
  <si>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</si>
  <si>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</si>
  <si>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</si>
  <si>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</si>
  <si>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</si>
  <si>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</si>
  <si>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ALI SAEPUDIN</t>
  </si>
  <si>
    <t>#Done sudah di follow up By WA Belum ada respon / Sudah di telpon belum respon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</si>
  <si>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</si>
  <si>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</si>
  <si>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</si>
  <si>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</si>
  <si>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</si>
  <si>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</si>
  <si>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</si>
  <si>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</si>
  <si>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</si>
  <si>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</si>
  <si>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</si>
  <si>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</si>
  <si>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</si>
  <si>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</si>
  <si>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</si>
  <si>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</si>
  <si>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</si>
  <si>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</si>
  <si>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</si>
  <si>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</si>
  <si>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</si>
  <si>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</si>
  <si>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</si>
  <si>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</si>
  <si>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</si>
  <si>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</si>
  <si>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</si>
  <si>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</si>
  <si>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</si>
  <si>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</si>
  <si>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</si>
  <si>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Yayat roby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</si>
  <si>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</si>
  <si>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</si>
  <si>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</si>
  <si>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</si>
  <si>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</si>
  <si>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</si>
  <si>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epi LPE</t>
  </si>
  <si>
    <t>dani LJT</t>
  </si>
  <si>
    <t>heri</t>
  </si>
  <si>
    <t>Asep setiadi</t>
  </si>
  <si>
    <t>Dani - new</t>
  </si>
  <si>
    <t>IIM</t>
  </si>
  <si>
    <t>Zeni</t>
  </si>
  <si>
    <t>Dedi riyadi</t>
  </si>
  <si>
    <t>sopi - ldg</t>
  </si>
  <si>
    <t>Yana Mulyana</t>
  </si>
  <si>
    <t>Rizky rahayu</t>
  </si>
  <si>
    <t>Sopi - LTH</t>
  </si>
  <si>
    <t>Asep - LDO</t>
  </si>
  <si>
    <t>Tito - LTO</t>
  </si>
  <si>
    <t>Abuya</t>
  </si>
  <si>
    <t>Sony - LJO</t>
  </si>
  <si>
    <t>Nia</t>
  </si>
  <si>
    <t>dede tatang</t>
  </si>
  <si>
    <t>rahmat H</t>
  </si>
  <si>
    <t>Tendi</t>
  </si>
  <si>
    <t>Ahmad Godzali</t>
  </si>
  <si>
    <t>gugum - SGU</t>
  </si>
  <si>
    <t>haryati</t>
  </si>
  <si>
    <t>ahmad tas</t>
  </si>
  <si>
    <t>andri - STU</t>
  </si>
  <si>
    <t>Deni jaket</t>
  </si>
  <si>
    <t>Siti fatimah</t>
  </si>
  <si>
    <t>Hasanudin</t>
  </si>
  <si>
    <t>gustian</t>
  </si>
  <si>
    <t>Alex</t>
  </si>
  <si>
    <t>rudi hermawan</t>
  </si>
  <si>
    <t>#Done sudah follow Up by Wa</t>
  </si>
  <si>
    <t>Edih - LHO</t>
  </si>
  <si>
    <t xml:space="preserve"> </t>
  </si>
  <si>
    <t>#Done sudah follow Up by Wa,Sudah di telpon jumat</t>
  </si>
  <si>
    <t>#Done sudah di follow up di telpon tidakAktif By WA Belum ada respon,Nomor tidak aktif</t>
  </si>
  <si>
    <t>Done sudah follow up di telpon tidak ada respon di wa belum ada respon,Besok diambil</t>
  </si>
  <si>
    <t>#Done sudah di follow up By WA Belum ada respon Ditelpon Belum ada Respon,Kamis Diambil</t>
  </si>
  <si>
    <t xml:space="preserve">#Done sudah follow Up by Wa,Sudah di telpon tapi tidak diangkat belum ada respon </t>
  </si>
  <si>
    <t>x</t>
  </si>
  <si>
    <t>#Sekarang Diambil</t>
  </si>
  <si>
    <t>#Done sudah follow Up by Wa Belum ada respon</t>
  </si>
  <si>
    <t>Nomor tidak dapat di hubungi terus</t>
  </si>
  <si>
    <t>Sudah di telpon tidak diangkat,Sudah follow up by Wa Belum ada respon</t>
  </si>
  <si>
    <t xml:space="preserve">Nomor tidak dapat dihubungi </t>
  </si>
  <si>
    <t>#Done sudah follow Up by WA,dan di telpon tidak diangkat terus</t>
  </si>
  <si>
    <t>#Done sudah follow Up by Wa, tidak ada respon,Hari Senin diambil</t>
  </si>
  <si>
    <t>#Done sudah follow Up by Wa,</t>
  </si>
  <si>
    <t>#Done sudah follow Up by Phone, nanti sabtu diambil</t>
  </si>
  <si>
    <t>Siang diambil</t>
  </si>
  <si>
    <t>Done sudah follow up di telpon tidak ada respon di wa belum ada respon,Nomor tidak aktif</t>
  </si>
  <si>
    <t>#Done sudah follow Up by Wa,Nomor tidak aktif,Di telfon di Wa di reject terus</t>
  </si>
  <si>
    <t>Sudah follow up by sms,Di telpon nomor tidak dapat dihubungi</t>
  </si>
  <si>
    <t xml:space="preserve">  </t>
  </si>
  <si>
    <t>Nomor tidak aktif ,</t>
  </si>
  <si>
    <t>#Done sudah follow Up by Wa,Sore diambil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</si>
  <si>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</si>
  <si>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</si>
  <si>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</si>
  <si>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</si>
  <si>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</si>
  <si>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</si>
  <si>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</si>
  <si>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</si>
  <si>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Sedang Proses di cari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</si>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</sst>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1" fillId="7" borderId="1" xfId="2" applyFill="1" applyBorder="1" applyAlignment="1">
      <alignment horizontal="center"/>
    </xf>
    <xf numFmtId="0" fontId="1" fillId="0" borderId="0" xfId="2"/>
    <xf numFmtId="0" fontId="1" fillId="0" borderId="1" xfId="2" applyBorder="1" applyAlignment="1">
      <alignment horizontal="center"/>
    </xf>
    <xf numFmtId="0" fontId="1" fillId="0" borderId="1" xfId="2" applyBorder="1"/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1592</v>
      </c>
      <c r="F1" s="3">
        <f>SUM(F3:F173)</f>
        <v>269</v>
      </c>
      <c r="G1" s="3">
        <f>SUM(G3:G173)</f>
        <v>1323</v>
      </c>
      <c r="H1" s="3">
        <f>SUM(H3:H173)</f>
        <v>1163</v>
      </c>
      <c r="I1" s="3">
        <f>SUM(I3:I173)</f>
        <v>160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1</v>
      </c>
      <c r="B5" s="18">
        <v>154</v>
      </c>
      <c r="C5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439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395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1</v>
      </c>
      <c r="B37" s="18">
        <v>72</v>
      </c>
      <c r="C37" t="s">
        <v>74</v>
      </c>
      <c r="D37" s="3" t="s">
        <v>3</v>
      </c>
      <c r="E37" s="3">
        <v>8</v>
      </c>
      <c r="F37" s="3">
        <v>1</v>
      </c>
      <c r="G37" s="3">
        <f t="shared" si="2"/>
        <v>7</v>
      </c>
      <c r="I37" s="3">
        <f t="shared" si="3"/>
        <v>7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1</v>
      </c>
      <c r="B57" s="18">
        <v>95</v>
      </c>
      <c r="C57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I57" s="3">
        <f t="shared" si="3"/>
        <v>5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I63" s="3">
        <f t="shared" si="3"/>
        <v>1</v>
      </c>
    </row>
    <row r="64" spans="1:9" x14ac:dyDescent="0.25">
      <c r="A64">
        <v>1</v>
      </c>
      <c r="B64" s="18">
        <v>131</v>
      </c>
      <c r="C64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I64" s="3">
        <f t="shared" si="3"/>
        <v>3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1</v>
      </c>
      <c r="B70" s="18">
        <v>135</v>
      </c>
      <c r="C70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I70" s="3">
        <f t="shared" si="5"/>
        <v>3</v>
      </c>
    </row>
    <row r="71" spans="1:9" x14ac:dyDescent="0.25">
      <c r="A71">
        <v>1</v>
      </c>
      <c r="B71" s="18">
        <v>117</v>
      </c>
      <c r="C71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I71" s="3">
        <f t="shared" si="5"/>
        <v>4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1</v>
      </c>
      <c r="B73" s="18">
        <v>164</v>
      </c>
      <c r="C73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I73" s="3">
        <f t="shared" si="5"/>
        <v>3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2</v>
      </c>
      <c r="B80" s="3">
        <v>1</v>
      </c>
      <c r="C80" s="6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32</v>
      </c>
      <c r="I80" s="3">
        <f t="shared" si="5"/>
        <v>1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2</v>
      </c>
      <c r="B83" s="3">
        <v>51</v>
      </c>
      <c r="C83" s="6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16</v>
      </c>
      <c r="I83" s="3">
        <f t="shared" si="5"/>
        <v>1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zoomScale="70" zoomScaleNormal="70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SUM(E4:E127)</f>
        <v>1529</v>
      </c>
      <c r="F2" s="3">
        <f>SUM(F4:F127)</f>
        <v>336</v>
      </c>
      <c r="G2" s="3">
        <f>SUM(G4:G127)</f>
        <v>1193</v>
      </c>
      <c r="H2" s="3">
        <f>SUM(H4:H127)</f>
        <v>1046</v>
      </c>
      <c r="I2" s="3">
        <f>SUM(I4:I127)</f>
        <v>147</v>
      </c>
    </row>
    <row r="3" spans="1:9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9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I4" s="3">
        <f t="shared" ref="I4:I35" si="1">G4-H4</f>
        <v>8</v>
      </c>
    </row>
    <row r="5" spans="1:9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9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9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9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9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9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9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9" x14ac:dyDescent="0.25">
      <c r="A12">
        <v>1</v>
      </c>
      <c r="B12" s="18">
        <v>82</v>
      </c>
      <c r="C12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I12" s="3">
        <f t="shared" si="1"/>
        <v>7</v>
      </c>
    </row>
    <row r="13" spans="1:9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9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9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9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I20" s="3">
        <f t="shared" si="1"/>
        <v>3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1</v>
      </c>
      <c r="B27" s="18">
        <v>34</v>
      </c>
      <c r="C27" t="s">
        <v>211</v>
      </c>
      <c r="D27" s="3" t="s">
        <v>179</v>
      </c>
      <c r="E27" s="3">
        <v>13</v>
      </c>
      <c r="F27" s="3">
        <v>3</v>
      </c>
      <c r="G27" s="3">
        <f t="shared" si="0"/>
        <v>10</v>
      </c>
      <c r="I27" s="3">
        <f t="shared" si="1"/>
        <v>10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11</v>
      </c>
      <c r="F36" s="3">
        <v>3</v>
      </c>
      <c r="G36" s="3">
        <f t="shared" ref="G36:G67" si="2">E36-F36</f>
        <v>8</v>
      </c>
      <c r="I36" s="3">
        <f t="shared" ref="I36:I67" si="3">G36-H36</f>
        <v>8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3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3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3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3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3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3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3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3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3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3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3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si="3"/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I55" s="3">
        <f t="shared" si="3"/>
        <v>6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18">
        <v>93</v>
      </c>
      <c r="C59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I59" s="3">
        <f t="shared" si="3"/>
        <v>3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1</v>
      </c>
      <c r="B67" s="18">
        <v>116</v>
      </c>
      <c r="C67" s="19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I67" s="3">
        <f t="shared" si="3"/>
        <v>2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I68" s="3">
        <f t="shared" ref="I68:I71" si="5">G68-H68</f>
        <v>1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I69" s="3">
        <f t="shared" si="5"/>
        <v>1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5" zoomScaleNormal="85" workbookViewId="0">
      <selection activeCell="D12" sqref="D12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2"/>
      <c r="C1" s="32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SUM(D5:D20)</f>
        <v>89</v>
      </c>
      <c r="E2"/>
      <c r="F2"/>
      <c r="G2"/>
      <c r="H2"/>
      <c r="I2"/>
    </row>
    <row r="3" spans="1:9" x14ac:dyDescent="0.25">
      <c r="B3" s="33" t="s">
        <v>303</v>
      </c>
      <c r="C3" s="33" t="s">
        <v>304</v>
      </c>
      <c r="D3" s="30" t="s">
        <v>350</v>
      </c>
      <c r="E3" s="34" t="s">
        <v>305</v>
      </c>
      <c r="F3" s="34"/>
      <c r="G3" s="34"/>
      <c r="H3" s="35" t="s">
        <v>306</v>
      </c>
      <c r="I3" s="29" t="s">
        <v>307</v>
      </c>
    </row>
    <row r="4" spans="1:9" x14ac:dyDescent="0.25">
      <c r="B4" s="33"/>
      <c r="C4" s="33"/>
      <c r="D4" s="31"/>
      <c r="E4" s="10">
        <v>1</v>
      </c>
      <c r="F4" s="10">
        <v>2</v>
      </c>
      <c r="G4" s="10">
        <v>3</v>
      </c>
      <c r="H4" s="36"/>
      <c r="I4" s="29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/>
      <c r="I5" s="12"/>
    </row>
    <row r="6" spans="1:9" x14ac:dyDescent="0.25">
      <c r="A6" s="3">
        <v>3</v>
      </c>
      <c r="B6" s="11"/>
      <c r="C6" s="11" t="s">
        <v>323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324</v>
      </c>
      <c r="I6" s="12"/>
    </row>
    <row r="7" spans="1:9" x14ac:dyDescent="0.25">
      <c r="A7" s="3">
        <v>4</v>
      </c>
      <c r="B7" s="11"/>
      <c r="C7" s="11" t="s">
        <v>335</v>
      </c>
      <c r="D7" s="11">
        <v>7</v>
      </c>
      <c r="E7" s="11" t="s">
        <v>310</v>
      </c>
      <c r="F7" s="11" t="s">
        <v>310</v>
      </c>
      <c r="G7" s="11" t="s">
        <v>310</v>
      </c>
      <c r="H7" s="11" t="s">
        <v>361</v>
      </c>
      <c r="I7" s="12"/>
    </row>
    <row r="8" spans="1:9" x14ac:dyDescent="0.25">
      <c r="A8" s="3">
        <v>5</v>
      </c>
      <c r="B8" s="11"/>
      <c r="C8" s="11" t="s">
        <v>352</v>
      </c>
      <c r="D8" s="11">
        <v>8</v>
      </c>
      <c r="E8" s="11" t="s">
        <v>310</v>
      </c>
      <c r="F8" s="11" t="s">
        <v>310</v>
      </c>
      <c r="G8" s="11" t="s">
        <v>310</v>
      </c>
      <c r="H8" s="11" t="s">
        <v>398</v>
      </c>
      <c r="I8" s="11"/>
    </row>
    <row r="9" spans="1:9" x14ac:dyDescent="0.25">
      <c r="A9" s="3">
        <v>6</v>
      </c>
      <c r="B9" s="11"/>
      <c r="C9" s="11" t="s">
        <v>328</v>
      </c>
      <c r="D9" s="11">
        <v>2</v>
      </c>
      <c r="E9" s="11" t="s">
        <v>310</v>
      </c>
      <c r="F9" s="11" t="s">
        <v>310</v>
      </c>
      <c r="G9" s="11" t="s">
        <v>310</v>
      </c>
      <c r="H9" s="11" t="s">
        <v>329</v>
      </c>
      <c r="I9" s="12"/>
    </row>
    <row r="10" spans="1:9" x14ac:dyDescent="0.25">
      <c r="A10" s="3">
        <v>7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399</v>
      </c>
      <c r="I10" s="11"/>
    </row>
    <row r="11" spans="1:9" x14ac:dyDescent="0.25">
      <c r="A11" s="3">
        <v>8</v>
      </c>
      <c r="B11" s="11"/>
      <c r="C11" s="11" t="s">
        <v>358</v>
      </c>
      <c r="D11" s="11">
        <v>6</v>
      </c>
      <c r="E11" s="11" t="s">
        <v>310</v>
      </c>
      <c r="F11" s="11" t="s">
        <v>310</v>
      </c>
      <c r="G11" s="11" t="s">
        <v>310</v>
      </c>
      <c r="H11" s="11" t="s">
        <v>357</v>
      </c>
      <c r="I11" s="11"/>
    </row>
    <row r="12" spans="1:9" x14ac:dyDescent="0.25">
      <c r="A12" s="3">
        <v>9</v>
      </c>
      <c r="B12" s="11"/>
      <c r="C12" s="11" t="s">
        <v>364</v>
      </c>
      <c r="D12" s="11">
        <v>2</v>
      </c>
      <c r="E12" s="11" t="s">
        <v>310</v>
      </c>
      <c r="F12" s="11" t="s">
        <v>310</v>
      </c>
      <c r="G12" s="11" t="s">
        <v>310</v>
      </c>
      <c r="H12" s="11" t="s">
        <v>404</v>
      </c>
      <c r="I12" s="11"/>
    </row>
    <row r="13" spans="1:9" x14ac:dyDescent="0.25">
      <c r="A13" s="3">
        <v>10</v>
      </c>
      <c r="B13" s="11"/>
      <c r="C13" s="11" t="s">
        <v>353</v>
      </c>
      <c r="D13" s="11">
        <v>10</v>
      </c>
      <c r="E13" s="11" t="s">
        <v>310</v>
      </c>
      <c r="F13" s="11" t="s">
        <v>310</v>
      </c>
      <c r="G13" s="11" t="s">
        <v>310</v>
      </c>
      <c r="H13" s="11" t="s">
        <v>357</v>
      </c>
      <c r="I13" s="11"/>
    </row>
    <row r="14" spans="1:9" x14ac:dyDescent="0.25">
      <c r="A14" s="3">
        <v>11</v>
      </c>
      <c r="B14" s="11"/>
      <c r="C14" s="11" t="s">
        <v>359</v>
      </c>
      <c r="D14" s="11">
        <v>2</v>
      </c>
      <c r="E14" s="11" t="s">
        <v>310</v>
      </c>
      <c r="F14" s="11" t="s">
        <v>310</v>
      </c>
      <c r="G14" s="11" t="s">
        <v>310</v>
      </c>
      <c r="H14" s="11" t="s">
        <v>357</v>
      </c>
      <c r="I14" s="11"/>
    </row>
    <row r="15" spans="1:9" x14ac:dyDescent="0.25">
      <c r="A15" s="3">
        <v>12</v>
      </c>
      <c r="B15" s="11"/>
      <c r="C15" s="11" t="s">
        <v>326</v>
      </c>
      <c r="D15" s="11">
        <v>10</v>
      </c>
      <c r="E15" s="11" t="s">
        <v>310</v>
      </c>
      <c r="F15" s="11" t="s">
        <v>310</v>
      </c>
      <c r="G15" s="11" t="s">
        <v>310</v>
      </c>
      <c r="H15" s="11" t="s">
        <v>314</v>
      </c>
      <c r="I15" s="12"/>
    </row>
    <row r="16" spans="1:9" x14ac:dyDescent="0.25">
      <c r="A16" s="3">
        <v>13</v>
      </c>
      <c r="B16" s="11"/>
      <c r="C16" s="11" t="s">
        <v>363</v>
      </c>
      <c r="D16" s="11">
        <v>7</v>
      </c>
      <c r="E16" s="11" t="s">
        <v>310</v>
      </c>
      <c r="F16" s="11" t="s">
        <v>310</v>
      </c>
      <c r="G16" s="11" t="s">
        <v>310</v>
      </c>
      <c r="H16" s="11" t="s">
        <v>412</v>
      </c>
      <c r="I16" s="11"/>
    </row>
    <row r="17" spans="1:9" x14ac:dyDescent="0.25">
      <c r="A17" s="3">
        <v>14</v>
      </c>
      <c r="B17" s="11"/>
      <c r="C17" s="11" t="s">
        <v>325</v>
      </c>
      <c r="D17" s="11">
        <v>2</v>
      </c>
      <c r="E17" s="11"/>
      <c r="F17" s="11" t="s">
        <v>310</v>
      </c>
      <c r="G17" s="11"/>
      <c r="H17" s="11" t="s">
        <v>311</v>
      </c>
      <c r="I17" s="12"/>
    </row>
    <row r="18" spans="1:9" x14ac:dyDescent="0.25">
      <c r="A18" s="3">
        <v>15</v>
      </c>
      <c r="B18" s="11" t="s">
        <v>332</v>
      </c>
      <c r="C18" s="11" t="s">
        <v>333</v>
      </c>
      <c r="D18" s="11">
        <v>4</v>
      </c>
      <c r="E18" s="11" t="s">
        <v>310</v>
      </c>
      <c r="F18" s="11" t="s">
        <v>310</v>
      </c>
      <c r="G18" s="11" t="s">
        <v>310</v>
      </c>
      <c r="H18" s="11" t="s">
        <v>334</v>
      </c>
      <c r="I18" s="12"/>
    </row>
    <row r="19" spans="1:9" x14ac:dyDescent="0.25">
      <c r="A19" s="3">
        <v>16</v>
      </c>
      <c r="B19" s="11"/>
      <c r="C19" s="11" t="s">
        <v>313</v>
      </c>
      <c r="D19" s="11">
        <v>4</v>
      </c>
      <c r="E19" s="11" t="s">
        <v>310</v>
      </c>
      <c r="F19" s="11" t="s">
        <v>310</v>
      </c>
      <c r="G19" s="11" t="s">
        <v>416</v>
      </c>
      <c r="H19" s="11" t="s">
        <v>362</v>
      </c>
      <c r="I19" s="12"/>
    </row>
    <row r="20" spans="1:9" x14ac:dyDescent="0.25">
      <c r="A20" s="3">
        <v>17</v>
      </c>
      <c r="B20" s="11"/>
      <c r="C20" s="11" t="s">
        <v>321</v>
      </c>
      <c r="D20" s="11">
        <v>1</v>
      </c>
      <c r="E20" s="11"/>
      <c r="F20" s="11" t="s">
        <v>310</v>
      </c>
      <c r="G20" s="11"/>
      <c r="H20" s="11"/>
      <c r="I20" s="12"/>
    </row>
    <row r="21" spans="1:9" x14ac:dyDescent="0.25">
      <c r="A21" s="3">
        <v>18</v>
      </c>
      <c r="B21" s="11"/>
      <c r="C21" s="21" t="s">
        <v>365</v>
      </c>
      <c r="D21" s="11">
        <v>3</v>
      </c>
      <c r="E21" s="11"/>
      <c r="F21" s="11" t="s">
        <v>310</v>
      </c>
      <c r="G21" s="11"/>
      <c r="H21" s="11"/>
      <c r="I21" s="11"/>
    </row>
    <row r="22" spans="1:9" x14ac:dyDescent="0.25">
      <c r="A22" s="3">
        <v>19</v>
      </c>
      <c r="B22" s="11"/>
      <c r="C22" s="11" t="s">
        <v>315</v>
      </c>
      <c r="D22" s="11">
        <v>4</v>
      </c>
      <c r="E22" s="11" t="s">
        <v>310</v>
      </c>
      <c r="F22" s="11" t="s">
        <v>310</v>
      </c>
      <c r="G22" s="11" t="s">
        <v>310</v>
      </c>
      <c r="H22" s="11" t="s">
        <v>316</v>
      </c>
      <c r="I22" s="12"/>
    </row>
    <row r="23" spans="1:9" x14ac:dyDescent="0.25">
      <c r="A23" s="3">
        <v>20</v>
      </c>
      <c r="B23" s="11"/>
      <c r="C23" s="11" t="s">
        <v>319</v>
      </c>
      <c r="D23" s="11">
        <v>1</v>
      </c>
      <c r="E23" s="11" t="s">
        <v>310</v>
      </c>
      <c r="F23" s="11" t="s">
        <v>310</v>
      </c>
      <c r="G23" s="11" t="s">
        <v>310</v>
      </c>
      <c r="H23" s="11" t="s">
        <v>320</v>
      </c>
      <c r="I23" s="12"/>
    </row>
    <row r="24" spans="1:9" x14ac:dyDescent="0.25">
      <c r="A24" s="3">
        <v>21</v>
      </c>
      <c r="B24" s="11"/>
      <c r="C24" s="11" t="s">
        <v>312</v>
      </c>
      <c r="D24" s="11">
        <v>8</v>
      </c>
      <c r="E24" s="11"/>
      <c r="F24" s="11"/>
      <c r="G24" s="11"/>
      <c r="H24" s="11" t="s">
        <v>311</v>
      </c>
      <c r="I24" s="12"/>
    </row>
    <row r="25" spans="1:9" x14ac:dyDescent="0.25">
      <c r="A25" s="3">
        <v>22</v>
      </c>
      <c r="B25" s="11"/>
      <c r="C25" s="11" t="s">
        <v>351</v>
      </c>
      <c r="D25" s="11">
        <v>9</v>
      </c>
      <c r="E25" s="11"/>
      <c r="F25" s="11"/>
      <c r="G25" s="11"/>
      <c r="H25" s="11" t="s">
        <v>311</v>
      </c>
      <c r="I25" s="11"/>
    </row>
    <row r="26" spans="1:9" x14ac:dyDescent="0.25">
      <c r="A26" s="3">
        <v>23</v>
      </c>
      <c r="B26" s="11" t="s">
        <v>330</v>
      </c>
      <c r="C26" s="11" t="s">
        <v>331</v>
      </c>
      <c r="D26" s="11">
        <v>2</v>
      </c>
      <c r="E26" s="11"/>
      <c r="F26" s="11"/>
      <c r="G26" s="11"/>
      <c r="H26" s="11"/>
      <c r="I26" s="12"/>
    </row>
    <row r="27" spans="1:9" x14ac:dyDescent="0.25">
      <c r="A27" s="3">
        <v>24</v>
      </c>
      <c r="B27" s="11"/>
      <c r="C27" s="11" t="s">
        <v>317</v>
      </c>
      <c r="D27" s="11">
        <v>5</v>
      </c>
      <c r="E27" s="11" t="s">
        <v>310</v>
      </c>
      <c r="F27" s="11" t="s">
        <v>310</v>
      </c>
      <c r="G27" s="11" t="s">
        <v>310</v>
      </c>
      <c r="H27" s="11" t="s">
        <v>318</v>
      </c>
      <c r="I27" s="12"/>
    </row>
    <row r="28" spans="1:9" x14ac:dyDescent="0.25">
      <c r="A28" s="3">
        <v>25</v>
      </c>
      <c r="B28" s="11"/>
      <c r="C28" s="11" t="s">
        <v>336</v>
      </c>
      <c r="D28" s="11">
        <v>4</v>
      </c>
      <c r="E28" s="11" t="s">
        <v>310</v>
      </c>
      <c r="F28" s="11" t="s">
        <v>310</v>
      </c>
      <c r="G28" s="11" t="s">
        <v>310</v>
      </c>
      <c r="H28" s="11" t="s">
        <v>337</v>
      </c>
      <c r="I28" s="12"/>
    </row>
    <row r="29" spans="1:9" x14ac:dyDescent="0.25">
      <c r="A29" s="3">
        <v>26</v>
      </c>
      <c r="B29" s="11"/>
      <c r="C29" s="11" t="s">
        <v>327</v>
      </c>
      <c r="D29" s="11">
        <v>14</v>
      </c>
      <c r="E29" s="11" t="s">
        <v>310</v>
      </c>
      <c r="F29" s="11" t="s">
        <v>310</v>
      </c>
      <c r="G29" s="11" t="s">
        <v>310</v>
      </c>
      <c r="H29" s="11" t="s">
        <v>400</v>
      </c>
      <c r="I29" s="12"/>
    </row>
    <row r="30" spans="1:9" x14ac:dyDescent="0.25">
      <c r="A30" s="3">
        <v>27</v>
      </c>
      <c r="B30" s="11" t="s">
        <v>308</v>
      </c>
      <c r="C30" s="11" t="s">
        <v>309</v>
      </c>
      <c r="D30" s="11">
        <v>11</v>
      </c>
      <c r="E30" s="11" t="s">
        <v>310</v>
      </c>
      <c r="F30" s="11" t="s">
        <v>310</v>
      </c>
      <c r="G30" s="11"/>
      <c r="H30" s="11" t="s">
        <v>419</v>
      </c>
      <c r="I30" s="12"/>
    </row>
    <row r="31" spans="1:9" x14ac:dyDescent="0.25">
      <c r="A31" s="3">
        <v>28</v>
      </c>
      <c r="B31" s="11"/>
      <c r="C31" s="11" t="s">
        <v>354</v>
      </c>
      <c r="D31" s="11">
        <v>1</v>
      </c>
      <c r="E31" s="11" t="s">
        <v>310</v>
      </c>
      <c r="F31" s="11"/>
      <c r="G31" s="11"/>
      <c r="H31" s="11" t="s">
        <v>360</v>
      </c>
      <c r="I31" s="11"/>
    </row>
    <row r="32" spans="1:9" x14ac:dyDescent="0.25">
      <c r="A32" s="3">
        <v>29</v>
      </c>
      <c r="B32" s="11"/>
      <c r="C32" s="11" t="s">
        <v>356</v>
      </c>
      <c r="D32" s="11">
        <v>5</v>
      </c>
      <c r="E32" s="11" t="s">
        <v>310</v>
      </c>
      <c r="F32" s="11" t="s">
        <v>310</v>
      </c>
      <c r="G32" s="11"/>
      <c r="H32" s="11" t="s">
        <v>413</v>
      </c>
      <c r="I32" s="11"/>
    </row>
    <row r="33" spans="1:9" x14ac:dyDescent="0.25">
      <c r="A33" s="3">
        <v>31</v>
      </c>
      <c r="B33" s="11"/>
      <c r="C33" s="11" t="s">
        <v>366</v>
      </c>
      <c r="D33" s="11">
        <v>6</v>
      </c>
      <c r="E33" s="11" t="s">
        <v>310</v>
      </c>
      <c r="F33" s="11" t="s">
        <v>310</v>
      </c>
      <c r="G33" s="11" t="s">
        <v>310</v>
      </c>
      <c r="H33" s="11" t="s">
        <v>414</v>
      </c>
      <c r="I33" s="11"/>
    </row>
    <row r="34" spans="1:9" x14ac:dyDescent="0.25">
      <c r="A34" s="3">
        <v>32</v>
      </c>
      <c r="B34" s="11"/>
      <c r="C34" s="11" t="s">
        <v>367</v>
      </c>
      <c r="D34" s="11">
        <v>4</v>
      </c>
      <c r="E34" s="11" t="s">
        <v>310</v>
      </c>
      <c r="F34" s="11" t="s">
        <v>310</v>
      </c>
      <c r="G34" s="11"/>
      <c r="H34" s="11" t="s">
        <v>405</v>
      </c>
      <c r="I34" s="11"/>
    </row>
    <row r="35" spans="1:9" x14ac:dyDescent="0.25">
      <c r="A35" s="3">
        <v>33</v>
      </c>
      <c r="B35" s="11"/>
      <c r="C35" s="11" t="s">
        <v>368</v>
      </c>
      <c r="D35" s="11">
        <v>5</v>
      </c>
      <c r="E35" s="11" t="s">
        <v>310</v>
      </c>
      <c r="F35" s="11" t="s">
        <v>310</v>
      </c>
      <c r="G35" s="11" t="s">
        <v>310</v>
      </c>
      <c r="H35" s="11" t="s">
        <v>417</v>
      </c>
      <c r="I35" s="11"/>
    </row>
    <row r="36" spans="1:9" x14ac:dyDescent="0.25">
      <c r="A36" s="3">
        <v>34</v>
      </c>
      <c r="B36" s="11"/>
      <c r="C36" s="11" t="s">
        <v>369</v>
      </c>
      <c r="D36" s="11">
        <v>3</v>
      </c>
      <c r="E36" s="11" t="s">
        <v>310</v>
      </c>
      <c r="F36" s="11" t="s">
        <v>310</v>
      </c>
      <c r="G36" s="11" t="s">
        <v>310</v>
      </c>
      <c r="H36" s="11" t="s">
        <v>403</v>
      </c>
      <c r="I36" s="11"/>
    </row>
    <row r="37" spans="1:9" x14ac:dyDescent="0.25">
      <c r="A37" s="3">
        <v>35</v>
      </c>
      <c r="B37" s="11"/>
      <c r="C37" s="11" t="s">
        <v>370</v>
      </c>
      <c r="D37" s="11">
        <v>1</v>
      </c>
      <c r="E37" s="11" t="s">
        <v>310</v>
      </c>
      <c r="F37" s="11" t="s">
        <v>310</v>
      </c>
      <c r="G37" s="11" t="s">
        <v>310</v>
      </c>
      <c r="H37" s="11" t="s">
        <v>394</v>
      </c>
      <c r="I37" s="11"/>
    </row>
    <row r="38" spans="1:9" x14ac:dyDescent="0.25">
      <c r="A38" s="3">
        <v>36</v>
      </c>
      <c r="B38" s="11"/>
      <c r="C38" s="11" t="s">
        <v>371</v>
      </c>
      <c r="D38" s="11">
        <v>3</v>
      </c>
      <c r="E38" s="11" t="s">
        <v>310</v>
      </c>
      <c r="F38" s="11" t="s">
        <v>310</v>
      </c>
      <c r="G38" s="11" t="s">
        <v>310</v>
      </c>
      <c r="H38" s="11" t="s">
        <v>397</v>
      </c>
      <c r="I38" s="11"/>
    </row>
    <row r="39" spans="1:9" x14ac:dyDescent="0.25">
      <c r="A39" s="3">
        <v>37</v>
      </c>
      <c r="B39" s="11"/>
      <c r="C39" s="11" t="s">
        <v>372</v>
      </c>
      <c r="D39" s="11">
        <v>3</v>
      </c>
      <c r="E39" s="11" t="s">
        <v>310</v>
      </c>
      <c r="F39" s="11" t="s">
        <v>310</v>
      </c>
      <c r="G39" s="11" t="s">
        <v>310</v>
      </c>
      <c r="H39" s="11" t="s">
        <v>406</v>
      </c>
      <c r="I39" s="11"/>
    </row>
    <row r="40" spans="1:9" x14ac:dyDescent="0.25">
      <c r="A40" s="3">
        <v>38</v>
      </c>
      <c r="B40" s="11"/>
      <c r="C40" s="11" t="s">
        <v>373</v>
      </c>
      <c r="D40" s="11">
        <v>5</v>
      </c>
      <c r="E40" s="11" t="s">
        <v>310</v>
      </c>
      <c r="F40" s="11" t="s">
        <v>310</v>
      </c>
      <c r="G40" s="11" t="s">
        <v>310</v>
      </c>
      <c r="H40" s="11" t="s">
        <v>418</v>
      </c>
      <c r="I40" s="11"/>
    </row>
    <row r="41" spans="1:9" x14ac:dyDescent="0.25">
      <c r="A41" s="3">
        <v>39</v>
      </c>
      <c r="B41" s="11"/>
      <c r="C41" s="11" t="s">
        <v>374</v>
      </c>
      <c r="D41" s="11">
        <v>7</v>
      </c>
      <c r="E41" s="11" t="s">
        <v>310</v>
      </c>
      <c r="F41" s="11" t="s">
        <v>310</v>
      </c>
      <c r="G41" s="11"/>
      <c r="H41" s="11" t="s">
        <v>394</v>
      </c>
      <c r="I41" s="11"/>
    </row>
    <row r="42" spans="1:9" x14ac:dyDescent="0.25">
      <c r="A42" s="3">
        <v>40</v>
      </c>
      <c r="B42" s="11"/>
      <c r="C42" s="11" t="s">
        <v>375</v>
      </c>
      <c r="D42" s="11">
        <v>1</v>
      </c>
      <c r="E42" s="11"/>
      <c r="F42" s="11"/>
      <c r="G42" s="11"/>
      <c r="H42" s="11"/>
      <c r="I42" s="11"/>
    </row>
    <row r="43" spans="1:9" x14ac:dyDescent="0.25">
      <c r="A43" s="3">
        <v>41</v>
      </c>
      <c r="B43" s="11"/>
      <c r="C43" s="11" t="s">
        <v>376</v>
      </c>
      <c r="D43" s="11">
        <v>6</v>
      </c>
      <c r="E43" s="11"/>
      <c r="F43" s="11"/>
      <c r="G43" s="11"/>
      <c r="H43" s="11" t="s">
        <v>407</v>
      </c>
      <c r="I43" s="11"/>
    </row>
    <row r="44" spans="1:9" x14ac:dyDescent="0.25">
      <c r="A44" s="3">
        <v>42</v>
      </c>
      <c r="B44" s="11"/>
      <c r="C44" s="11" t="s">
        <v>377</v>
      </c>
      <c r="D44" s="11">
        <v>1</v>
      </c>
      <c r="E44" s="11"/>
      <c r="F44" s="11"/>
      <c r="G44" s="11"/>
      <c r="H44" s="11"/>
      <c r="I44" s="11"/>
    </row>
    <row r="45" spans="1:9" x14ac:dyDescent="0.25">
      <c r="A45" s="3">
        <v>43</v>
      </c>
      <c r="B45" s="11"/>
      <c r="C45" s="11" t="s">
        <v>378</v>
      </c>
      <c r="D45" s="11">
        <v>6</v>
      </c>
      <c r="E45" s="11"/>
      <c r="F45" s="11"/>
      <c r="G45" s="11"/>
      <c r="H45" s="11"/>
      <c r="I45" s="11"/>
    </row>
    <row r="46" spans="1:9" x14ac:dyDescent="0.25">
      <c r="A46" s="3">
        <v>44</v>
      </c>
      <c r="B46" s="11"/>
      <c r="C46" s="11" t="s">
        <v>379</v>
      </c>
      <c r="D46" s="11">
        <v>1</v>
      </c>
      <c r="E46" s="11"/>
      <c r="F46" s="11"/>
      <c r="G46" s="11"/>
      <c r="H46" s="11"/>
      <c r="I46" s="11"/>
    </row>
    <row r="47" spans="1:9" x14ac:dyDescent="0.25">
      <c r="A47" s="3">
        <v>45</v>
      </c>
      <c r="B47" s="11"/>
      <c r="C47" s="11" t="s">
        <v>393</v>
      </c>
      <c r="D47" s="11">
        <v>1</v>
      </c>
      <c r="E47" s="11"/>
      <c r="F47" s="11"/>
      <c r="G47" s="11"/>
      <c r="H47" s="11"/>
      <c r="I47" s="11"/>
    </row>
    <row r="48" spans="1:9" x14ac:dyDescent="0.25">
      <c r="A48" s="3">
        <v>46</v>
      </c>
      <c r="B48" s="11"/>
      <c r="C48" s="11" t="s">
        <v>268</v>
      </c>
      <c r="D48" s="11">
        <v>3</v>
      </c>
      <c r="E48" s="11" t="s">
        <v>310</v>
      </c>
      <c r="F48" s="11" t="s">
        <v>310</v>
      </c>
      <c r="G48" s="11" t="s">
        <v>310</v>
      </c>
      <c r="H48" s="11" t="s">
        <v>401</v>
      </c>
      <c r="I48" s="11"/>
    </row>
    <row r="49" spans="1:9" x14ac:dyDescent="0.25">
      <c r="A49" s="3">
        <v>47</v>
      </c>
      <c r="B49" s="11"/>
      <c r="C49" s="11" t="s">
        <v>380</v>
      </c>
      <c r="D49" s="11">
        <v>9</v>
      </c>
      <c r="E49" s="11" t="s">
        <v>310</v>
      </c>
      <c r="F49" s="11" t="s">
        <v>310</v>
      </c>
      <c r="G49" s="11" t="s">
        <v>310</v>
      </c>
      <c r="H49" s="11" t="s">
        <v>409</v>
      </c>
      <c r="I49" s="11"/>
    </row>
    <row r="50" spans="1:9" x14ac:dyDescent="0.25">
      <c r="A50" s="3">
        <v>48</v>
      </c>
      <c r="B50" s="11"/>
      <c r="C50" s="11" t="s">
        <v>381</v>
      </c>
      <c r="D50" s="11">
        <v>7</v>
      </c>
      <c r="E50" s="11" t="s">
        <v>310</v>
      </c>
      <c r="F50" s="11" t="s">
        <v>310</v>
      </c>
      <c r="G50" s="11" t="s">
        <v>310</v>
      </c>
      <c r="H50" s="11" t="s">
        <v>408</v>
      </c>
      <c r="I50" s="11"/>
    </row>
    <row r="51" spans="1:9" x14ac:dyDescent="0.25">
      <c r="A51" s="3">
        <v>49</v>
      </c>
      <c r="B51" s="11"/>
      <c r="C51" s="11" t="s">
        <v>382</v>
      </c>
      <c r="D51" s="11">
        <v>3</v>
      </c>
      <c r="E51" s="11" t="s">
        <v>310</v>
      </c>
      <c r="F51" s="11" t="s">
        <v>310</v>
      </c>
      <c r="G51" s="11" t="s">
        <v>310</v>
      </c>
      <c r="H51" s="11" t="s">
        <v>394</v>
      </c>
      <c r="I51" s="11"/>
    </row>
    <row r="52" spans="1:9" x14ac:dyDescent="0.25">
      <c r="A52" s="3">
        <v>50</v>
      </c>
      <c r="B52" s="11"/>
      <c r="C52" s="11" t="s">
        <v>383</v>
      </c>
      <c r="D52" s="11">
        <v>1</v>
      </c>
      <c r="E52" s="11" t="s">
        <v>310</v>
      </c>
      <c r="F52" s="11" t="s">
        <v>310</v>
      </c>
      <c r="G52" s="11" t="s">
        <v>310</v>
      </c>
      <c r="H52" s="11" t="s">
        <v>394</v>
      </c>
      <c r="I52" s="11"/>
    </row>
    <row r="53" spans="1:9" x14ac:dyDescent="0.25">
      <c r="A53" s="3">
        <v>51</v>
      </c>
      <c r="B53" s="11"/>
      <c r="C53" s="11" t="s">
        <v>384</v>
      </c>
      <c r="D53" s="11">
        <v>1</v>
      </c>
      <c r="E53" s="11" t="s">
        <v>310</v>
      </c>
      <c r="F53" s="11" t="s">
        <v>310</v>
      </c>
      <c r="G53" s="11" t="s">
        <v>310</v>
      </c>
      <c r="H53" s="11" t="s">
        <v>394</v>
      </c>
      <c r="I53" s="11"/>
    </row>
    <row r="54" spans="1:9" x14ac:dyDescent="0.25">
      <c r="A54" s="3">
        <v>52</v>
      </c>
      <c r="B54" s="11"/>
      <c r="C54" s="11" t="s">
        <v>385</v>
      </c>
      <c r="D54" s="11">
        <v>5</v>
      </c>
      <c r="E54" s="11" t="s">
        <v>310</v>
      </c>
      <c r="F54" s="11" t="s">
        <v>310</v>
      </c>
      <c r="G54" s="11" t="s">
        <v>310</v>
      </c>
      <c r="H54" s="11" t="s">
        <v>394</v>
      </c>
      <c r="I54" s="11"/>
    </row>
    <row r="55" spans="1:9" x14ac:dyDescent="0.25">
      <c r="A55" s="3">
        <v>53</v>
      </c>
      <c r="B55" s="11"/>
      <c r="C55" s="11" t="s">
        <v>386</v>
      </c>
      <c r="D55" s="11">
        <v>6</v>
      </c>
      <c r="E55" s="11" t="s">
        <v>310</v>
      </c>
      <c r="F55" s="11" t="s">
        <v>310</v>
      </c>
      <c r="G55" s="11"/>
      <c r="H55" s="11" t="s">
        <v>411</v>
      </c>
      <c r="I55" s="11"/>
    </row>
    <row r="56" spans="1:9" x14ac:dyDescent="0.25">
      <c r="A56" s="3">
        <v>54</v>
      </c>
      <c r="B56" s="11"/>
      <c r="C56" s="11" t="s">
        <v>387</v>
      </c>
      <c r="D56" s="11">
        <v>3</v>
      </c>
      <c r="E56" s="11" t="s">
        <v>402</v>
      </c>
      <c r="F56" s="11" t="s">
        <v>310</v>
      </c>
      <c r="G56" s="11"/>
      <c r="H56" s="11" t="s">
        <v>415</v>
      </c>
      <c r="I56" s="11"/>
    </row>
    <row r="57" spans="1:9" x14ac:dyDescent="0.25">
      <c r="A57" s="3">
        <v>55</v>
      </c>
      <c r="B57" s="11"/>
      <c r="C57" s="11" t="s">
        <v>388</v>
      </c>
      <c r="D57" s="11">
        <v>4</v>
      </c>
      <c r="E57" s="11" t="s">
        <v>310</v>
      </c>
      <c r="F57" s="11" t="s">
        <v>310</v>
      </c>
      <c r="G57" s="11" t="s">
        <v>310</v>
      </c>
      <c r="H57" s="11" t="s">
        <v>410</v>
      </c>
      <c r="I57" s="11"/>
    </row>
    <row r="58" spans="1:9" x14ac:dyDescent="0.25">
      <c r="A58" s="3">
        <v>56</v>
      </c>
      <c r="B58" s="11"/>
      <c r="C58" s="11" t="s">
        <v>389</v>
      </c>
      <c r="D58" s="11">
        <v>10</v>
      </c>
      <c r="E58" s="11"/>
      <c r="F58" s="11"/>
      <c r="G58" s="11"/>
      <c r="H58" s="11" t="s">
        <v>396</v>
      </c>
      <c r="I58" s="11"/>
    </row>
    <row r="59" spans="1:9" x14ac:dyDescent="0.25">
      <c r="A59" s="3">
        <v>57</v>
      </c>
      <c r="B59" s="11"/>
      <c r="C59" s="11" t="s">
        <v>390</v>
      </c>
      <c r="D59" s="11">
        <v>2</v>
      </c>
      <c r="E59" s="11" t="s">
        <v>310</v>
      </c>
      <c r="F59" s="11" t="s">
        <v>310</v>
      </c>
      <c r="G59" s="11"/>
      <c r="H59" s="11" t="s">
        <v>394</v>
      </c>
      <c r="I59" s="11"/>
    </row>
    <row r="60" spans="1:9" x14ac:dyDescent="0.25">
      <c r="A60" s="3">
        <v>58</v>
      </c>
      <c r="B60" s="11"/>
      <c r="C60" s="11" t="s">
        <v>391</v>
      </c>
      <c r="D60" s="11">
        <v>4</v>
      </c>
      <c r="E60" s="11"/>
      <c r="F60" s="11"/>
      <c r="G60" s="11"/>
      <c r="I60" s="11"/>
    </row>
    <row r="61" spans="1:9" x14ac:dyDescent="0.25">
      <c r="A61" s="3">
        <v>59</v>
      </c>
      <c r="B61" s="11"/>
      <c r="C61" s="11" t="s">
        <v>392</v>
      </c>
      <c r="D61" s="11">
        <v>2</v>
      </c>
      <c r="E61" s="11"/>
      <c r="F61" s="11"/>
      <c r="G61" s="11"/>
      <c r="H61" s="11"/>
      <c r="I61" s="11"/>
    </row>
  </sheetData>
  <autoFilter ref="B3:I61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57">
    <cfRule type="duplicateValues" dxfId="1" priority="139"/>
    <cfRule type="duplicateValues" dxfId="0" priority="14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I16" sqref="I16:K16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38" t="s">
        <v>343</v>
      </c>
      <c r="C2" s="38"/>
      <c r="D2" s="38"/>
      <c r="E2" s="38"/>
      <c r="F2" s="38"/>
      <c r="G2" s="38"/>
      <c r="H2" s="3"/>
    </row>
    <row r="3" spans="2:15" x14ac:dyDescent="0.25">
      <c r="B3" s="6" t="s">
        <v>338</v>
      </c>
      <c r="C3" s="6">
        <f>COUNTIF(INF!A4:A75,1)</f>
        <v>27</v>
      </c>
    </row>
    <row r="4" spans="2:15" x14ac:dyDescent="0.25">
      <c r="B4" s="6" t="s">
        <v>339</v>
      </c>
      <c r="C4" s="6">
        <f>COUNTIF(BCL!A3:A174,1)</f>
        <v>27</v>
      </c>
    </row>
    <row r="5" spans="2:15" x14ac:dyDescent="0.25">
      <c r="B5" s="6" t="s">
        <v>341</v>
      </c>
      <c r="C5" s="6">
        <f>SUM(C3:C4)</f>
        <v>54</v>
      </c>
    </row>
    <row r="7" spans="2:15" x14ac:dyDescent="0.25">
      <c r="B7" s="38" t="s">
        <v>344</v>
      </c>
      <c r="C7" s="38"/>
      <c r="D7" s="38"/>
      <c r="E7" s="38"/>
      <c r="F7" s="38"/>
      <c r="G7" s="38"/>
      <c r="H7" s="3"/>
    </row>
    <row r="8" spans="2:15" x14ac:dyDescent="0.25">
      <c r="B8" s="6" t="s">
        <v>338</v>
      </c>
      <c r="C8" s="6">
        <f>COUNTIF(INF!A4:A127,2)</f>
        <v>14</v>
      </c>
    </row>
    <row r="9" spans="2:15" x14ac:dyDescent="0.25">
      <c r="B9" s="6" t="s">
        <v>339</v>
      </c>
      <c r="C9" s="6">
        <f>COUNTIF(BCL!A3:A174,2)</f>
        <v>18</v>
      </c>
    </row>
    <row r="11" spans="2:15" x14ac:dyDescent="0.25">
      <c r="B11" s="38" t="s">
        <v>345</v>
      </c>
      <c r="C11" s="38"/>
      <c r="D11" s="38"/>
      <c r="E11" s="38"/>
      <c r="F11" s="38"/>
      <c r="G11" s="38"/>
      <c r="H11" s="3"/>
      <c r="I11" s="38" t="s">
        <v>342</v>
      </c>
      <c r="J11" s="38"/>
      <c r="K11" s="38"/>
    </row>
    <row r="12" spans="2:15" x14ac:dyDescent="0.25">
      <c r="B12" s="6" t="s">
        <v>340</v>
      </c>
      <c r="C12" s="6">
        <f>COUNTIF(INF!A4:A127,3)</f>
        <v>83</v>
      </c>
      <c r="I12" s="37" t="s">
        <v>346</v>
      </c>
      <c r="J12" s="37"/>
      <c r="K12" s="37"/>
      <c r="L12" s="6">
        <f>C3+C8+C12</f>
        <v>124</v>
      </c>
      <c r="M12" s="6"/>
    </row>
    <row r="13" spans="2:15" x14ac:dyDescent="0.25">
      <c r="B13" s="6" t="s">
        <v>339</v>
      </c>
      <c r="C13" s="6">
        <f>COUNTIF(BCL!A3:A174,3)</f>
        <v>127</v>
      </c>
      <c r="I13" s="37" t="s">
        <v>347</v>
      </c>
      <c r="J13" s="37"/>
      <c r="K13" s="37"/>
      <c r="L13" s="6">
        <f>C4+C9+C13</f>
        <v>172</v>
      </c>
      <c r="M13" s="6"/>
    </row>
    <row r="14" spans="2:15" x14ac:dyDescent="0.25">
      <c r="B14" s="6" t="s">
        <v>341</v>
      </c>
      <c r="C14" s="6">
        <f>SUM(C12:C13)</f>
        <v>210</v>
      </c>
      <c r="I14" s="37" t="s">
        <v>341</v>
      </c>
      <c r="J14" s="37"/>
      <c r="K14" s="37"/>
      <c r="L14" s="6">
        <f>SUM(L12:L13)</f>
        <v>296</v>
      </c>
      <c r="M14" s="6"/>
    </row>
    <row r="15" spans="2:15" x14ac:dyDescent="0.25">
      <c r="I15" s="37" t="s">
        <v>342</v>
      </c>
      <c r="J15" s="37"/>
      <c r="K15" s="37"/>
      <c r="L15" s="13">
        <f>C14/L14*100%</f>
        <v>0.70945945945945943</v>
      </c>
      <c r="M15" s="6" t="s">
        <v>348</v>
      </c>
    </row>
    <row r="16" spans="2:15" x14ac:dyDescent="0.25">
      <c r="I16" s="37" t="s">
        <v>342</v>
      </c>
      <c r="J16" s="37"/>
      <c r="K16" s="37"/>
      <c r="L16" s="13">
        <f>(BCL!H1+INF!H2)/(INF!G2+BCL!G1)*100%</f>
        <v>0.87798092209856915</v>
      </c>
      <c r="M16" s="6" t="s">
        <v>349</v>
      </c>
      <c r="N16" s="14">
        <f>BCL!H1+INF!H2</f>
        <v>2209</v>
      </c>
      <c r="O16" t="s">
        <v>349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22" sqref="D22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420</v>
      </c>
      <c r="C2" s="25" t="s">
        <v>421</v>
      </c>
      <c r="D2" s="25" t="s">
        <v>307</v>
      </c>
    </row>
    <row r="3" spans="2:4" x14ac:dyDescent="0.25">
      <c r="B3" s="27" t="s">
        <v>422</v>
      </c>
      <c r="C3" s="27">
        <v>6</v>
      </c>
      <c r="D3" s="28" t="s">
        <v>423</v>
      </c>
    </row>
    <row r="4" spans="2:4" x14ac:dyDescent="0.25">
      <c r="B4" s="28" t="s">
        <v>424</v>
      </c>
      <c r="C4" s="27">
        <v>2</v>
      </c>
      <c r="D4" s="28" t="s">
        <v>425</v>
      </c>
    </row>
    <row r="5" spans="2:4" x14ac:dyDescent="0.25">
      <c r="B5" s="28" t="s">
        <v>426</v>
      </c>
      <c r="C5" s="27">
        <v>1</v>
      </c>
      <c r="D5" s="28" t="s">
        <v>427</v>
      </c>
    </row>
    <row r="6" spans="2:4" x14ac:dyDescent="0.25">
      <c r="B6" s="28" t="s">
        <v>428</v>
      </c>
      <c r="C6" s="27">
        <v>1</v>
      </c>
      <c r="D6" s="28" t="s">
        <v>427</v>
      </c>
    </row>
    <row r="7" spans="2:4" x14ac:dyDescent="0.25">
      <c r="B7" s="28" t="s">
        <v>429</v>
      </c>
      <c r="C7" s="27">
        <v>1</v>
      </c>
      <c r="D7" s="28" t="s">
        <v>430</v>
      </c>
    </row>
    <row r="8" spans="2:4" x14ac:dyDescent="0.25">
      <c r="B8" s="28" t="s">
        <v>431</v>
      </c>
      <c r="C8" s="27">
        <v>1</v>
      </c>
      <c r="D8" s="28" t="s">
        <v>430</v>
      </c>
    </row>
    <row r="9" spans="2:4" x14ac:dyDescent="0.25">
      <c r="B9" s="28" t="s">
        <v>432</v>
      </c>
      <c r="C9" s="27">
        <v>1</v>
      </c>
      <c r="D9" s="28" t="s">
        <v>430</v>
      </c>
    </row>
    <row r="10" spans="2:4" x14ac:dyDescent="0.25">
      <c r="B10" s="28" t="s">
        <v>433</v>
      </c>
      <c r="C10" s="27">
        <v>2</v>
      </c>
      <c r="D10" s="28" t="s">
        <v>434</v>
      </c>
    </row>
    <row r="11" spans="2:4" x14ac:dyDescent="0.25">
      <c r="B11" s="28" t="s">
        <v>435</v>
      </c>
      <c r="C11" s="27">
        <v>2</v>
      </c>
      <c r="D11" s="28" t="s">
        <v>430</v>
      </c>
    </row>
    <row r="12" spans="2:4" x14ac:dyDescent="0.25">
      <c r="B12" s="28" t="s">
        <v>436</v>
      </c>
      <c r="C12" s="27">
        <v>1</v>
      </c>
      <c r="D12" s="28" t="s">
        <v>430</v>
      </c>
    </row>
    <row r="13" spans="2:4" x14ac:dyDescent="0.25">
      <c r="B13" s="28" t="s">
        <v>437</v>
      </c>
      <c r="C13" s="27">
        <v>1</v>
      </c>
      <c r="D13" s="28" t="s">
        <v>430</v>
      </c>
    </row>
    <row r="14" spans="2:4" x14ac:dyDescent="0.25">
      <c r="B14" s="28" t="s">
        <v>438</v>
      </c>
      <c r="C14" s="27">
        <v>1</v>
      </c>
      <c r="D14" s="28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2019-02-16T10:18:14Z</dcterms:modified>
</cp:coreProperties>
</file>