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dikembalikan'!$B$3:$I$45</definedName>
  </definedNames>
  <calcPr calcId="145621"/>
</workbook>
</file>

<file path=xl/calcChain.xml><?xml version="1.0" encoding="utf-8"?>
<calcChain xmlns="http://schemas.openxmlformats.org/spreadsheetml/2006/main">
  <c r="G7" i="1" l="1"/>
  <c r="I7" i="1" s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N16" i="4" s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L16" i="4" l="1"/>
  <c r="I2" i="2"/>
</calcChain>
</file>

<file path=xl/sharedStrings.xml><?xml version="1.0" encoding="utf-8"?>
<sst xmlns="http://schemas.openxmlformats.org/spreadsheetml/2006/main" count="835" uniqueCount="418">
  <si>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</si>
  <si>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</si>
  <si>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</si>
  <si>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</si>
  <si>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</si>
  <si>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</si>
  <si>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</si>
  <si>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</si>
  <si>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</si>
  <si>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</si>
  <si>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</si>
  <si>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</si>
  <si>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</si>
  <si>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</si>
  <si>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</si>
  <si>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</si>
  <si>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</si>
  <si>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</si>
  <si>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</si>
  <si>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</si>
  <si>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</si>
  <si>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</si>
  <si>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</si>
  <si>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</si>
  <si>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</si>
  <si>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</si>
  <si>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</si>
  <si>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</si>
  <si>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</si>
  <si>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</si>
  <si>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</si>
  <si>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</si>
  <si>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</si>
  <si>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</si>
  <si>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</si>
  <si>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</si>
  <si>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</si>
  <si>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</si>
  <si>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</si>
  <si>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</si>
  <si>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</si>
  <si>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</si>
  <si>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</si>
  <si>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</si>
  <si>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</si>
  <si>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</si>
  <si>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</si>
  <si>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</si>
  <si>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</si>
  <si>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</si>
  <si>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</si>
  <si>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</si>
  <si>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</si>
  <si>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</si>
  <si>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</si>
  <si>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</si>
  <si>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</si>
  <si>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</si>
  <si>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</si>
  <si>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</si>
  <si>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</si>
  <si>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</si>
  <si>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</si>
  <si>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</si>
  <si>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</si>
  <si>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</si>
  <si>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</si>
  <si>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</si>
  <si>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</si>
  <si>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</si>
  <si>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</si>
  <si>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</si>
  <si>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</si>
  <si>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</si>
  <si>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</si>
  <si>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</si>
  <si>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</si>
  <si>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</si>
  <si>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</si>
  <si>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</si>
  <si>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</si>
  <si>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</si>
  <si>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</si>
  <si>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</si>
  <si>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</si>
  <si>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</si>
  <si>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</si>
  <si>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</si>
  <si>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</si>
  <si>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</si>
  <si>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</si>
  <si>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</si>
  <si>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</si>
  <si>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</si>
  <si>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</si>
  <si>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</si>
  <si>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</si>
  <si>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</si>
  <si>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</si>
  <si>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</si>
  <si>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</si>
  <si>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</si>
  <si>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</si>
  <si>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</si>
  <si>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</si>
  <si>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</si>
  <si>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</si>
  <si>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</si>
  <si>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</si>
  <si>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</si>
  <si>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</si>
  <si>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</si>
  <si>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</si>
  <si>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</si>
  <si>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</si>
  <si>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</si>
  <si>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</si>
  <si>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</si>
  <si>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</si>
  <si>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</si>
  <si>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</si>
  <si>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</si>
  <si>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</si>
  <si>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</si>
  <si>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</si>
  <si>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</si>
  <si>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</si>
  <si>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</si>
  <si>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</si>
  <si>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</si>
  <si>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</si>
  <si>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</si>
  <si>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</si>
  <si>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</si>
  <si>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</si>
  <si>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</si>
  <si>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</si>
  <si>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</si>
  <si>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</si>
  <si>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</si>
  <si>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</si>
  <si>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</si>
  <si>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</si>
  <si>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</si>
  <si>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</si>
  <si>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</si>
  <si>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</si>
  <si>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</si>
  <si>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</si>
  <si>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</si>
  <si>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</si>
  <si>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</si>
  <si>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</si>
  <si>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</si>
  <si>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</si>
  <si>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</si>
  <si>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</si>
  <si>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</si>
  <si>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</si>
  <si>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</si>
  <si>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</si>
  <si>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</si>
  <si>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</si>
  <si>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</si>
  <si>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</si>
  <si>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</si>
  <si>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</si>
  <si>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</si>
  <si>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</si>
  <si>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</si>
  <si>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</si>
  <si>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</si>
  <si>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</si>
  <si>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</si>
  <si>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</si>
  <si>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</si>
  <si>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</si>
  <si>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</si>
  <si>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</si>
  <si>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</si>
  <si>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</si>
  <si>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</si>
  <si>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</si>
  <si>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</si>
  <si>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</si>
  <si>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</si>
  <si>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</si>
  <si>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</si>
  <si>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</si>
  <si>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</si>
  <si>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</si>
  <si>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</si>
  <si>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</si>
  <si>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</si>
  <si>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</si>
  <si>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</si>
  <si>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</si>
  <si>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</si>
  <si>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</si>
  <si>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</si>
  <si>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</si>
  <si>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</si>
  <si>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</si>
  <si>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</si>
  <si>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</si>
  <si>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</si>
  <si>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</si>
  <si>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</si>
  <si>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</si>
  <si>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</si>
  <si>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</si>
  <si>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</si>
  <si>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</si>
  <si>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</si>
  <si>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</si>
  <si>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</si>
  <si>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</si>
  <si>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</si>
  <si>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</si>
  <si>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</si>
  <si>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</si>
  <si>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</si>
  <si>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</si>
  <si>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</si>
  <si>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</si>
  <si>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</si>
  <si>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</si>
  <si>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</si>
  <si>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</si>
  <si>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</si>
  <si>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</si>
  <si>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</si>
  <si>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</si>
  <si>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</si>
  <si>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</si>
  <si>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</si>
  <si>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</si>
  <si>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</si>
  <si>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</si>
  <si>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</si>
  <si>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</si>
  <si>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</si>
  <si>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</si>
  <si>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</si>
  <si>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</si>
  <si>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</si>
  <si>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</si>
  <si>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</si>
  <si>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</si>
  <si>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</si>
  <si>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</si>
  <si>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</si>
  <si>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</si>
  <si>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</si>
  <si>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</si>
  <si>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</si>
  <si>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</si>
  <si>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</si>
  <si>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</si>
  <si>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</si>
  <si>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</si>
  <si>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</si>
  <si>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</si>
  <si>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</si>
  <si>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</si>
  <si>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</si>
  <si>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</si>
  <si>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</si>
  <si>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</si>
  <si>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</si>
  <si>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</si>
  <si>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</si>
  <si>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</si>
  <si>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</si>
  <si>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</si>
  <si>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</si>
  <si>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</si>
  <si>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</si>
  <si>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</si>
  <si>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</si>
  <si>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</si>
  <si>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</si>
  <si>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</si>
  <si>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</si>
  <si>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</si>
  <si>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</si>
  <si>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</si>
  <si>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</si>
  <si>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</si>
  <si>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</si>
  <si>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</si>
  <si>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</si>
  <si>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</si>
  <si>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</si>
  <si>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</si>
  <si>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</si>
  <si>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</si>
  <si>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</si>
  <si>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</si>
  <si>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</si>
  <si>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</si>
  <si>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</si>
  <si>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</si>
  <si>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</si>
  <si>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</si>
  <si>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</si>
  <si>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</si>
  <si>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</si>
  <si>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</si>
  <si>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</si>
  <si>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</si>
  <si>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</si>
  <si>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</si>
  <si>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</si>
  <si>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</si>
  <si>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</si>
  <si>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</si>
  <si>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</si>
  <si>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</si>
  <si>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</si>
  <si>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</si>
  <si>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</si>
  <si>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</si>
  <si>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</si>
  <si>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</si>
  <si>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</si>
  <si>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</si>
  <si>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</si>
  <si>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</si>
  <si>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</si>
  <si>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</si>
  <si>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</si>
  <si>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</si>
  <si>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</si>
  <si>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</si>
  <si>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</si>
  <si>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</si>
  <si>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</si>
  <si>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</si>
  <si>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</si>
  <si>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</si>
  <si>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</si>
  <si>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</si>
  <si>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</si>
  <si>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</si>
  <si>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</si>
  <si>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</si>
  <si>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</si>
  <si>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</si>
  <si>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</si>
  <si>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</si>
  <si>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</si>
  <si>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</si>
  <si>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</si>
  <si>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</si>
  <si>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</si>
  <si>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</si>
  <si>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</si>
  <si>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</si>
  <si>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</si>
  <si>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</si>
  <si>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</si>
  <si>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</si>
  <si>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</si>
  <si>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</si>
  <si>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</si>
  <si>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</si>
  <si>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</si>
  <si>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</si>
  <si>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</si>
  <si>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</si>
  <si>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</si>
  <si>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</si>
  <si>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</si>
  <si>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</si>
  <si>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</si>
  <si>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</si>
  <si>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</si>
  <si>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</si>
  <si>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</si>
  <si>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</si>
  <si>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</si>
  <si>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</si>
  <si>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</si>
  <si>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</si>
  <si>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</si>
  <si>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</si>
  <si>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</si>
  <si>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</si>
  <si>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</si>
  <si>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</si>
  <si>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</si>
  <si>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</si>
  <si>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</si>
  <si>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</si>
  <si>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</si>
  <si>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</si>
  <si>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</si>
  <si>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</si>
  <si>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</si>
  <si>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</si>
  <si>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</si>
  <si>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</si>
  <si>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</si>
  <si>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</si>
  <si>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</si>
  <si>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</si>
  <si>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</si>
  <si>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</si>
  <si>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#Done sudah follow Up by Wa // Siang diambil</t>
  </si>
  <si>
    <t>Mau di kembailkan sama pak robby</t>
  </si>
  <si>
    <t>Nomor sudah ada,sudah di follow up by Wa</t>
  </si>
  <si>
    <t>Sama pak robby mau dibalikin</t>
  </si>
  <si>
    <t>Done nomor sudah di temukan sedang proses follow up,</t>
  </si>
  <si>
    <t>#Done sudah di follow up By WA Belum ada respon // belum ada respon</t>
  </si>
  <si>
    <t>Done sudah follow up di telpon tidak ada respon di wa belum ada respon// Kamis diambil</t>
  </si>
  <si>
    <t>Belum ada respon sudah follow up by Wa</t>
  </si>
  <si>
    <t>Nomor masih dicari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</si>
</sst>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2" fillId="7" borderId="1" xfId="2" applyFill="1" applyBorder="1" applyAlignment="1">
      <alignment horizont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/>
    <xf numFmtId="0" fontId="0" fillId="2" borderId="1" xfId="0" applyFill="1" applyBorder="1" applyAlignment="1">
      <alignment horizontal="center"/>
    </xf>
    <xf numFmtId="0" fontId="1" fillId="0" borderId="1" xfId="2" applyFont="1" applyBorder="1"/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46" sqref="H46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1203</v>
      </c>
      <c r="I1" s="3">
        <f>SUM(I3:I173)</f>
        <v>121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hidden="1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hidden="1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hidden="1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hidden="1" x14ac:dyDescent="0.25">
      <c r="A7">
        <v>3</v>
      </c>
      <c r="B7" s="18"/>
      <c r="C7" s="5" t="s">
        <v>407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hidden="1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hidden="1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hidden="1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hidden="1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hidden="1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hidden="1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hidden="1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hidden="1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hidden="1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hidden="1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hidden="1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hidden="1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hidden="1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hidden="1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hidden="1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hidden="1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hidden="1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hidden="1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hidden="1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hidden="1" x14ac:dyDescent="0.25">
      <c r="A34">
        <v>3</v>
      </c>
      <c r="B34" s="18">
        <v>114</v>
      </c>
      <c r="C34" s="5" t="s">
        <v>377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hidden="1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hidden="1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hidden="1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hidden="1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hidden="1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hidden="1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H46" s="3">
        <v>8</v>
      </c>
      <c r="I46" s="3">
        <f t="shared" si="3"/>
        <v>0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hidden="1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hidden="1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hidden="1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hidden="1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hidden="1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hidden="1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hidden="1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hidden="1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hidden="1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hidden="1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hidden="1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hidden="1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hidden="1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hidden="1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hidden="1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hidden="1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hidden="1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hidden="1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hidden="1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hidden="1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hidden="1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hidden="1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hidden="1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hidden="1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hidden="1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hidden="1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hidden="1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hidden="1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hidden="1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hidden="1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hidden="1" x14ac:dyDescent="0.25">
      <c r="A83">
        <v>3</v>
      </c>
      <c r="B83" s="3">
        <v>51</v>
      </c>
      <c r="C83" s="5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17</v>
      </c>
      <c r="I83" s="3">
        <f t="shared" si="5"/>
        <v>0</v>
      </c>
    </row>
    <row r="84" spans="1:9" hidden="1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hidden="1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hidden="1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hidden="1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hidden="1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hidden="1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hidden="1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hidden="1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hidden="1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hidden="1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hidden="1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hidden="1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hidden="1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hidden="1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hidden="1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hidden="1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hidden="1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hidden="1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hidden="1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hidden="1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hidden="1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hidden="1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hidden="1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hidden="1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hidden="1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hidden="1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hidden="1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hidden="1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hidden="1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hidden="1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hidden="1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hidden="1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hidden="1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hidden="1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hidden="1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hidden="1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hidden="1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hidden="1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hidden="1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hidden="1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hidden="1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hidden="1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hidden="1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hidden="1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hidden="1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hidden="1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hidden="1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hidden="1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hidden="1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hidden="1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hidden="1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hidden="1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hidden="1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hidden="1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hidden="1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hidden="1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hidden="1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hidden="1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hidden="1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hidden="1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hidden="1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hidden="1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hidden="1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hidden="1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hidden="1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hidden="1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hidden="1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hidden="1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hidden="1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hidden="1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hidden="1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hidden="1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hidden="1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hidden="1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hidden="1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hidden="1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hidden="1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hidden="1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hidden="1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hidden="1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hidden="1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hidden="1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hidden="1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hidden="1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hidden="1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hidden="1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hidden="1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hidden="1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hidden="1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hidden="1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hidden="1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filterColumn colId="2">
      <colorFilter dxfId="2"/>
    </filterColumn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61" activePane="bottomLeft" state="frozen"/>
      <selection pane="bottomLeft" activeCell="C114" sqref="C114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1531</v>
      </c>
      <c r="F2" s="3">
        <f>SUM(F4:F127)</f>
        <v>339</v>
      </c>
      <c r="G2" s="3">
        <f>SUM(G4:G127)</f>
        <v>1192</v>
      </c>
      <c r="H2" s="3">
        <f>SUM(H4:H127)</f>
        <v>1098</v>
      </c>
      <c r="I2" s="3">
        <f>SUM(I4:I127)</f>
        <v>94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412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3</v>
      </c>
      <c r="B52" s="18">
        <v>110</v>
      </c>
      <c r="C52" s="5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H52" s="3">
        <v>4</v>
      </c>
      <c r="I52" s="3">
        <f t="shared" si="3"/>
        <v>0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3</v>
      </c>
      <c r="B59" s="18">
        <v>93</v>
      </c>
      <c r="C59" s="5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H59" s="3">
        <v>3</v>
      </c>
      <c r="I59" s="3">
        <f t="shared" si="3"/>
        <v>0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3</v>
      </c>
      <c r="B67" s="18">
        <v>116</v>
      </c>
      <c r="C67" s="24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H67" s="3">
        <v>2</v>
      </c>
      <c r="I67" s="3">
        <f t="shared" si="3"/>
        <v>0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15</v>
      </c>
      <c r="F114" s="3">
        <v>5</v>
      </c>
      <c r="G114" s="3">
        <f t="shared" si="10"/>
        <v>10</v>
      </c>
      <c r="H114" s="3">
        <v>10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85" zoomScaleNormal="85" workbookViewId="0">
      <selection activeCell="H27" sqref="H27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4"/>
      <c r="C1" s="34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5" t="s">
        <v>303</v>
      </c>
      <c r="C3" s="35" t="s">
        <v>304</v>
      </c>
      <c r="D3" s="32" t="s">
        <v>345</v>
      </c>
      <c r="E3" s="36" t="s">
        <v>305</v>
      </c>
      <c r="F3" s="36"/>
      <c r="G3" s="36"/>
      <c r="H3" s="37" t="s">
        <v>306</v>
      </c>
      <c r="I3" s="31" t="s">
        <v>307</v>
      </c>
    </row>
    <row r="4" spans="1:9" x14ac:dyDescent="0.25">
      <c r="B4" s="35"/>
      <c r="C4" s="35"/>
      <c r="D4" s="33"/>
      <c r="E4" s="10">
        <v>1</v>
      </c>
      <c r="F4" s="10">
        <v>2</v>
      </c>
      <c r="G4" s="10">
        <v>3</v>
      </c>
      <c r="H4" s="38"/>
      <c r="I4" s="31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410</v>
      </c>
      <c r="I5" s="12"/>
    </row>
    <row r="6" spans="1:9" x14ac:dyDescent="0.25">
      <c r="A6" s="3">
        <v>2</v>
      </c>
      <c r="B6" s="11"/>
      <c r="C6" s="11" t="s">
        <v>332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355</v>
      </c>
      <c r="I6" s="12"/>
    </row>
    <row r="7" spans="1:9" x14ac:dyDescent="0.25">
      <c r="A7" s="3">
        <v>3</v>
      </c>
      <c r="B7" s="11"/>
      <c r="C7" s="11" t="s">
        <v>347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378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414</v>
      </c>
      <c r="I8" s="12"/>
    </row>
    <row r="9" spans="1:9" x14ac:dyDescent="0.25">
      <c r="A9" s="3">
        <v>5</v>
      </c>
      <c r="B9" s="11"/>
      <c r="C9" s="11" t="s">
        <v>350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379</v>
      </c>
      <c r="I9" s="11"/>
    </row>
    <row r="10" spans="1:9" x14ac:dyDescent="0.25">
      <c r="A10" s="3">
        <v>6</v>
      </c>
      <c r="B10" s="11"/>
      <c r="C10" s="11" t="s">
        <v>352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415</v>
      </c>
      <c r="I10" s="11"/>
    </row>
    <row r="11" spans="1:9" x14ac:dyDescent="0.25">
      <c r="A11" s="3">
        <v>7</v>
      </c>
      <c r="B11" s="11"/>
      <c r="C11" s="11" t="s">
        <v>357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381</v>
      </c>
      <c r="I11" s="11"/>
    </row>
    <row r="12" spans="1:9" x14ac:dyDescent="0.25">
      <c r="A12" s="3">
        <v>8</v>
      </c>
      <c r="B12" s="11"/>
      <c r="C12" s="11" t="s">
        <v>348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351</v>
      </c>
      <c r="I12" s="11"/>
    </row>
    <row r="13" spans="1:9" x14ac:dyDescent="0.25">
      <c r="A13" s="3">
        <v>9</v>
      </c>
      <c r="B13" s="11"/>
      <c r="C13" s="11" t="s">
        <v>353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351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329</v>
      </c>
      <c r="C16" s="11" t="s">
        <v>330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331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387</v>
      </c>
      <c r="H17" s="11" t="s">
        <v>356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/>
      <c r="F18" s="11"/>
      <c r="G18" s="11"/>
      <c r="H18" s="11" t="s">
        <v>417</v>
      </c>
      <c r="I18" s="12"/>
    </row>
    <row r="19" spans="1:9" x14ac:dyDescent="0.25">
      <c r="A19" s="3">
        <v>15</v>
      </c>
      <c r="B19" s="11"/>
      <c r="C19" s="21" t="s">
        <v>358</v>
      </c>
      <c r="D19" s="11">
        <v>3</v>
      </c>
      <c r="E19" s="11" t="s">
        <v>310</v>
      </c>
      <c r="F19" s="11" t="s">
        <v>310</v>
      </c>
      <c r="G19" s="11"/>
      <c r="H19" s="11" t="s">
        <v>416</v>
      </c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 t="s">
        <v>310</v>
      </c>
      <c r="G22" s="11"/>
      <c r="H22" s="11" t="s">
        <v>411</v>
      </c>
      <c r="I22" s="12"/>
    </row>
    <row r="23" spans="1:9" x14ac:dyDescent="0.25">
      <c r="A23" s="3">
        <v>19</v>
      </c>
      <c r="B23" s="11"/>
      <c r="C23" s="11" t="s">
        <v>346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327</v>
      </c>
      <c r="C24" s="11" t="s">
        <v>328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23</v>
      </c>
      <c r="B26" s="11"/>
      <c r="C26" s="11" t="s">
        <v>325</v>
      </c>
      <c r="D26" s="11">
        <v>14</v>
      </c>
      <c r="E26" s="11" t="s">
        <v>310</v>
      </c>
      <c r="F26" s="11" t="s">
        <v>310</v>
      </c>
      <c r="G26" s="11" t="s">
        <v>310</v>
      </c>
      <c r="H26" s="11" t="s">
        <v>408</v>
      </c>
      <c r="I26" s="12"/>
    </row>
    <row r="27" spans="1:9" x14ac:dyDescent="0.25">
      <c r="A27" s="3">
        <v>24</v>
      </c>
      <c r="B27" s="11" t="s">
        <v>308</v>
      </c>
      <c r="C27" s="11" t="s">
        <v>309</v>
      </c>
      <c r="D27" s="11">
        <v>11</v>
      </c>
      <c r="E27" s="11" t="s">
        <v>310</v>
      </c>
      <c r="F27" s="11" t="s">
        <v>310</v>
      </c>
      <c r="G27" s="11" t="s">
        <v>310</v>
      </c>
      <c r="H27" s="11" t="s">
        <v>388</v>
      </c>
      <c r="I27" s="12"/>
    </row>
    <row r="28" spans="1:9" x14ac:dyDescent="0.25">
      <c r="A28" s="3">
        <v>25</v>
      </c>
      <c r="B28" s="11"/>
      <c r="C28" s="11" t="s">
        <v>349</v>
      </c>
      <c r="D28" s="11">
        <v>1</v>
      </c>
      <c r="E28" s="11" t="s">
        <v>310</v>
      </c>
      <c r="F28" s="11"/>
      <c r="G28" s="11"/>
      <c r="H28" s="11" t="s">
        <v>354</v>
      </c>
      <c r="I28" s="11"/>
    </row>
    <row r="29" spans="1:9" x14ac:dyDescent="0.25">
      <c r="A29" s="3">
        <v>26</v>
      </c>
      <c r="B29" s="11"/>
      <c r="C29" s="11" t="s">
        <v>359</v>
      </c>
      <c r="D29" s="11">
        <v>6</v>
      </c>
      <c r="E29" s="11" t="s">
        <v>310</v>
      </c>
      <c r="F29" s="11" t="s">
        <v>310</v>
      </c>
      <c r="G29" s="11" t="s">
        <v>310</v>
      </c>
      <c r="H29" s="11" t="s">
        <v>385</v>
      </c>
      <c r="I29" s="11"/>
    </row>
    <row r="30" spans="1:9" x14ac:dyDescent="0.25">
      <c r="A30" s="3">
        <v>27</v>
      </c>
      <c r="B30" s="11"/>
      <c r="C30" s="11" t="s">
        <v>360</v>
      </c>
      <c r="D30" s="11">
        <v>4</v>
      </c>
      <c r="E30" s="11" t="s">
        <v>310</v>
      </c>
      <c r="F30" s="11" t="s">
        <v>310</v>
      </c>
      <c r="G30" s="11"/>
      <c r="H30" s="11" t="s">
        <v>382</v>
      </c>
      <c r="I30" s="11"/>
    </row>
    <row r="31" spans="1:9" x14ac:dyDescent="0.25">
      <c r="A31" s="3">
        <v>28</v>
      </c>
      <c r="B31" s="11"/>
      <c r="C31" s="11" t="s">
        <v>361</v>
      </c>
      <c r="D31" s="11">
        <v>5</v>
      </c>
      <c r="E31" s="11" t="s">
        <v>310</v>
      </c>
      <c r="F31" s="11" t="s">
        <v>310</v>
      </c>
      <c r="G31" s="11"/>
      <c r="H31" s="11" t="s">
        <v>413</v>
      </c>
      <c r="I31" s="11"/>
    </row>
    <row r="32" spans="1:9" x14ac:dyDescent="0.25">
      <c r="A32" s="3">
        <v>30</v>
      </c>
      <c r="B32" s="11"/>
      <c r="C32" s="11" t="s">
        <v>362</v>
      </c>
      <c r="D32" s="11">
        <v>7</v>
      </c>
      <c r="E32" s="11" t="s">
        <v>310</v>
      </c>
      <c r="F32" s="11" t="s">
        <v>310</v>
      </c>
      <c r="G32" s="29"/>
      <c r="H32" s="11" t="s">
        <v>381</v>
      </c>
      <c r="I32" s="11"/>
    </row>
    <row r="33" spans="1:9" x14ac:dyDescent="0.25">
      <c r="A33" s="3">
        <v>31</v>
      </c>
      <c r="B33" s="11"/>
      <c r="C33" s="11" t="s">
        <v>363</v>
      </c>
      <c r="D33" s="11">
        <v>6</v>
      </c>
      <c r="E33" s="11" t="s">
        <v>310</v>
      </c>
      <c r="F33" s="11" t="s">
        <v>310</v>
      </c>
      <c r="G33" s="11"/>
      <c r="H33" s="11" t="s">
        <v>383</v>
      </c>
      <c r="I33" s="11"/>
    </row>
    <row r="34" spans="1:9" x14ac:dyDescent="0.25">
      <c r="A34" s="3">
        <v>32</v>
      </c>
      <c r="B34" s="11"/>
      <c r="C34" s="11" t="s">
        <v>364</v>
      </c>
      <c r="D34" s="11">
        <v>1</v>
      </c>
      <c r="E34" s="11" t="s">
        <v>310</v>
      </c>
      <c r="F34" s="11" t="s">
        <v>310</v>
      </c>
      <c r="G34" s="11"/>
      <c r="H34" s="11" t="s">
        <v>381</v>
      </c>
      <c r="I34" s="11"/>
    </row>
    <row r="35" spans="1:9" x14ac:dyDescent="0.25">
      <c r="A35" s="3">
        <v>33</v>
      </c>
      <c r="B35" s="11"/>
      <c r="C35" s="11" t="s">
        <v>365</v>
      </c>
      <c r="D35" s="11">
        <v>6</v>
      </c>
      <c r="E35" s="11" t="s">
        <v>310</v>
      </c>
      <c r="F35" s="11" t="s">
        <v>310</v>
      </c>
      <c r="G35" s="11"/>
      <c r="H35" s="11" t="s">
        <v>381</v>
      </c>
      <c r="I35" s="11"/>
    </row>
    <row r="36" spans="1:9" x14ac:dyDescent="0.25">
      <c r="A36" s="3">
        <v>34</v>
      </c>
      <c r="B36" s="11"/>
      <c r="C36" s="11" t="s">
        <v>366</v>
      </c>
      <c r="D36" s="11">
        <v>1</v>
      </c>
      <c r="E36" s="11" t="s">
        <v>310</v>
      </c>
      <c r="F36" s="11" t="s">
        <v>310</v>
      </c>
      <c r="G36" s="11"/>
      <c r="H36" s="11" t="s">
        <v>381</v>
      </c>
      <c r="I36" s="11"/>
    </row>
    <row r="37" spans="1:9" x14ac:dyDescent="0.25">
      <c r="A37" s="3">
        <v>35</v>
      </c>
      <c r="B37" s="11"/>
      <c r="C37" s="11" t="s">
        <v>375</v>
      </c>
      <c r="D37" s="11">
        <v>1</v>
      </c>
      <c r="E37" s="11" t="s">
        <v>310</v>
      </c>
      <c r="F37" s="11" t="s">
        <v>310</v>
      </c>
      <c r="G37" s="11"/>
      <c r="H37" s="11" t="s">
        <v>381</v>
      </c>
      <c r="I37" s="11"/>
    </row>
    <row r="38" spans="1:9" x14ac:dyDescent="0.25">
      <c r="A38" s="3">
        <v>37</v>
      </c>
      <c r="B38" s="11"/>
      <c r="C38" s="11" t="s">
        <v>367</v>
      </c>
      <c r="D38" s="11">
        <v>3</v>
      </c>
      <c r="E38" s="11" t="s">
        <v>310</v>
      </c>
      <c r="F38" s="11" t="s">
        <v>310</v>
      </c>
      <c r="G38" s="11" t="s">
        <v>310</v>
      </c>
      <c r="H38" s="11" t="s">
        <v>376</v>
      </c>
      <c r="I38" s="11"/>
    </row>
    <row r="39" spans="1:9" x14ac:dyDescent="0.25">
      <c r="A39" s="3">
        <v>38</v>
      </c>
      <c r="B39" s="11"/>
      <c r="C39" s="11" t="s">
        <v>368</v>
      </c>
      <c r="D39" s="11">
        <v>1</v>
      </c>
      <c r="E39" s="11" t="s">
        <v>310</v>
      </c>
      <c r="F39" s="11" t="s">
        <v>310</v>
      </c>
      <c r="G39" s="11" t="s">
        <v>310</v>
      </c>
      <c r="H39" s="11" t="s">
        <v>376</v>
      </c>
      <c r="I39" s="11"/>
    </row>
    <row r="40" spans="1:9" x14ac:dyDescent="0.25">
      <c r="A40" s="3">
        <v>39</v>
      </c>
      <c r="B40" s="11"/>
      <c r="C40" s="11" t="s">
        <v>369</v>
      </c>
      <c r="D40" s="11">
        <v>1</v>
      </c>
      <c r="E40" s="11" t="s">
        <v>310</v>
      </c>
      <c r="F40" s="11" t="s">
        <v>310</v>
      </c>
      <c r="G40" s="11" t="s">
        <v>310</v>
      </c>
      <c r="H40" s="11" t="s">
        <v>376</v>
      </c>
      <c r="I40" s="11"/>
    </row>
    <row r="41" spans="1:9" x14ac:dyDescent="0.25">
      <c r="A41" s="3">
        <v>40</v>
      </c>
      <c r="B41" s="11"/>
      <c r="C41" s="11" t="s">
        <v>370</v>
      </c>
      <c r="D41" s="11">
        <v>5</v>
      </c>
      <c r="E41" s="11" t="s">
        <v>310</v>
      </c>
      <c r="F41" s="11" t="s">
        <v>310</v>
      </c>
      <c r="G41" s="11" t="s">
        <v>310</v>
      </c>
      <c r="H41" s="11" t="s">
        <v>409</v>
      </c>
      <c r="I41" s="11"/>
    </row>
    <row r="42" spans="1:9" x14ac:dyDescent="0.25">
      <c r="A42" s="3">
        <v>41</v>
      </c>
      <c r="B42" s="11"/>
      <c r="C42" s="11" t="s">
        <v>371</v>
      </c>
      <c r="D42" s="11">
        <v>3</v>
      </c>
      <c r="E42" s="11" t="s">
        <v>380</v>
      </c>
      <c r="F42" s="11" t="s">
        <v>310</v>
      </c>
      <c r="G42" s="11"/>
      <c r="H42" s="11" t="s">
        <v>386</v>
      </c>
      <c r="I42" s="11"/>
    </row>
    <row r="43" spans="1:9" x14ac:dyDescent="0.25">
      <c r="A43" s="3">
        <v>42</v>
      </c>
      <c r="B43" s="11"/>
      <c r="C43" s="11" t="s">
        <v>372</v>
      </c>
      <c r="D43" s="11">
        <v>4</v>
      </c>
      <c r="E43" s="11" t="s">
        <v>310</v>
      </c>
      <c r="F43" s="11" t="s">
        <v>310</v>
      </c>
      <c r="G43" s="11" t="s">
        <v>310</v>
      </c>
      <c r="H43" s="11" t="s">
        <v>384</v>
      </c>
      <c r="I43" s="11"/>
    </row>
    <row r="44" spans="1:9" x14ac:dyDescent="0.25">
      <c r="A44" s="3">
        <v>43</v>
      </c>
      <c r="B44" s="11"/>
      <c r="C44" s="11" t="s">
        <v>373</v>
      </c>
      <c r="D44" s="11">
        <v>10</v>
      </c>
      <c r="E44" s="11" t="s">
        <v>310</v>
      </c>
      <c r="F44" s="11"/>
      <c r="G44" s="11"/>
      <c r="H44" s="11" t="s">
        <v>410</v>
      </c>
      <c r="I44" s="11"/>
    </row>
    <row r="45" spans="1:9" x14ac:dyDescent="0.25">
      <c r="A45" s="3">
        <v>45</v>
      </c>
      <c r="B45" s="11"/>
      <c r="C45" s="11" t="s">
        <v>374</v>
      </c>
      <c r="D45" s="11">
        <v>2</v>
      </c>
      <c r="E45" s="11"/>
      <c r="F45" s="11"/>
      <c r="G45" s="11"/>
      <c r="H45" s="11"/>
      <c r="I45" s="11"/>
    </row>
  </sheetData>
  <autoFilter ref="B3:I45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3">
    <cfRule type="duplicateValues" dxfId="1" priority="167"/>
    <cfRule type="duplicateValues" dxfId="0" priority="16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G25" sqref="G25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40" t="s">
        <v>338</v>
      </c>
      <c r="C2" s="40"/>
      <c r="D2" s="40"/>
      <c r="E2" s="40"/>
      <c r="F2" s="40"/>
      <c r="G2" s="40"/>
      <c r="H2" s="3"/>
    </row>
    <row r="3" spans="2:15" x14ac:dyDescent="0.25">
      <c r="B3" s="6" t="s">
        <v>333</v>
      </c>
      <c r="C3" s="6">
        <f>COUNTIF(INF!A4:A75,1)</f>
        <v>22</v>
      </c>
    </row>
    <row r="4" spans="2:15" x14ac:dyDescent="0.25">
      <c r="B4" s="6" t="s">
        <v>334</v>
      </c>
      <c r="C4" s="6">
        <f>COUNTIF(BCL!A3:A174,1)</f>
        <v>20</v>
      </c>
    </row>
    <row r="5" spans="2:15" x14ac:dyDescent="0.25">
      <c r="B5" s="6" t="s">
        <v>336</v>
      </c>
      <c r="C5" s="6">
        <f>SUM(C3:C4)</f>
        <v>42</v>
      </c>
    </row>
    <row r="7" spans="2:15" x14ac:dyDescent="0.25">
      <c r="B7" s="40" t="s">
        <v>339</v>
      </c>
      <c r="C7" s="40"/>
      <c r="D7" s="40"/>
      <c r="E7" s="40"/>
      <c r="F7" s="40"/>
      <c r="G7" s="40"/>
      <c r="H7" s="3"/>
    </row>
    <row r="8" spans="2:15" x14ac:dyDescent="0.25">
      <c r="B8" s="6" t="s">
        <v>333</v>
      </c>
      <c r="C8" s="6">
        <f>COUNTIF(INF!A4:A127,2)</f>
        <v>14</v>
      </c>
    </row>
    <row r="9" spans="2:15" x14ac:dyDescent="0.25">
      <c r="B9" s="6" t="s">
        <v>334</v>
      </c>
      <c r="C9" s="6">
        <f>COUNTIF(BCL!A3:A174,2)</f>
        <v>17</v>
      </c>
    </row>
    <row r="11" spans="2:15" x14ac:dyDescent="0.25">
      <c r="B11" s="40" t="s">
        <v>340</v>
      </c>
      <c r="C11" s="40"/>
      <c r="D11" s="40"/>
      <c r="E11" s="40"/>
      <c r="F11" s="40"/>
      <c r="G11" s="40"/>
      <c r="H11" s="3"/>
      <c r="I11" s="40" t="s">
        <v>337</v>
      </c>
      <c r="J11" s="40"/>
      <c r="K11" s="40"/>
    </row>
    <row r="12" spans="2:15" x14ac:dyDescent="0.25">
      <c r="B12" s="6" t="s">
        <v>335</v>
      </c>
      <c r="C12" s="6">
        <f>COUNTIF(INF!A4:A127,3)</f>
        <v>88</v>
      </c>
      <c r="I12" s="39" t="s">
        <v>341</v>
      </c>
      <c r="J12" s="39"/>
      <c r="K12" s="39"/>
      <c r="L12" s="6">
        <f>C3+C8+C12</f>
        <v>124</v>
      </c>
      <c r="M12" s="6"/>
    </row>
    <row r="13" spans="2:15" x14ac:dyDescent="0.25">
      <c r="B13" s="6" t="s">
        <v>334</v>
      </c>
      <c r="C13" s="6">
        <f>COUNTIF(BCL!A3:A174,3)</f>
        <v>135</v>
      </c>
      <c r="I13" s="39" t="s">
        <v>342</v>
      </c>
      <c r="J13" s="39"/>
      <c r="K13" s="39"/>
      <c r="L13" s="6">
        <f>C4+C9+C13</f>
        <v>172</v>
      </c>
      <c r="M13" s="6"/>
    </row>
    <row r="14" spans="2:15" x14ac:dyDescent="0.25">
      <c r="B14" s="6" t="s">
        <v>336</v>
      </c>
      <c r="C14" s="6">
        <f>SUM(C12:C13)</f>
        <v>223</v>
      </c>
      <c r="I14" s="39" t="s">
        <v>336</v>
      </c>
      <c r="J14" s="39"/>
      <c r="K14" s="39"/>
      <c r="L14" s="6">
        <f>SUM(L12:L13)</f>
        <v>296</v>
      </c>
      <c r="M14" s="6"/>
    </row>
    <row r="15" spans="2:15" x14ac:dyDescent="0.25">
      <c r="I15" s="39" t="s">
        <v>337</v>
      </c>
      <c r="J15" s="39"/>
      <c r="K15" s="39"/>
      <c r="L15" s="13">
        <f>C14/L14*100%</f>
        <v>0.7533783783783784</v>
      </c>
      <c r="M15" s="6" t="s">
        <v>343</v>
      </c>
    </row>
    <row r="16" spans="2:15" x14ac:dyDescent="0.25">
      <c r="I16" s="39" t="s">
        <v>337</v>
      </c>
      <c r="J16" s="39"/>
      <c r="K16" s="39"/>
      <c r="L16" s="13">
        <f>(BCL!H1+INF!H2)/(INF!G2+BCL!G1)*100%</f>
        <v>0.91454689984101745</v>
      </c>
      <c r="M16" s="6" t="s">
        <v>344</v>
      </c>
      <c r="N16" s="14">
        <f>BCL!H1+INF!H2</f>
        <v>2301</v>
      </c>
      <c r="O16" t="s">
        <v>344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6" sqref="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389</v>
      </c>
      <c r="C2" s="25" t="s">
        <v>390</v>
      </c>
      <c r="D2" s="25" t="s">
        <v>307</v>
      </c>
    </row>
    <row r="3" spans="2:4" x14ac:dyDescent="0.25">
      <c r="B3" s="27" t="s">
        <v>391</v>
      </c>
      <c r="C3" s="27">
        <v>6</v>
      </c>
      <c r="D3" s="28" t="s">
        <v>392</v>
      </c>
    </row>
    <row r="4" spans="2:4" x14ac:dyDescent="0.25">
      <c r="B4" s="28" t="s">
        <v>393</v>
      </c>
      <c r="C4" s="27">
        <v>2</v>
      </c>
      <c r="D4" s="28" t="s">
        <v>394</v>
      </c>
    </row>
    <row r="5" spans="2:4" x14ac:dyDescent="0.25">
      <c r="B5" s="28" t="s">
        <v>395</v>
      </c>
      <c r="C5" s="27">
        <v>1</v>
      </c>
      <c r="D5" s="30" t="s">
        <v>398</v>
      </c>
    </row>
    <row r="6" spans="2:4" x14ac:dyDescent="0.25">
      <c r="B6" s="28" t="s">
        <v>396</v>
      </c>
      <c r="C6" s="27">
        <v>1</v>
      </c>
      <c r="D6" s="30" t="s">
        <v>398</v>
      </c>
    </row>
    <row r="7" spans="2:4" x14ac:dyDescent="0.25">
      <c r="B7" s="28" t="s">
        <v>397</v>
      </c>
      <c r="C7" s="27">
        <v>1</v>
      </c>
      <c r="D7" s="28" t="s">
        <v>398</v>
      </c>
    </row>
    <row r="8" spans="2:4" x14ac:dyDescent="0.25">
      <c r="B8" s="28" t="s">
        <v>399</v>
      </c>
      <c r="C8" s="27">
        <v>1</v>
      </c>
      <c r="D8" s="28" t="s">
        <v>398</v>
      </c>
    </row>
    <row r="9" spans="2:4" x14ac:dyDescent="0.25">
      <c r="B9" s="28" t="s">
        <v>400</v>
      </c>
      <c r="C9" s="27">
        <v>1</v>
      </c>
      <c r="D9" s="28" t="s">
        <v>398</v>
      </c>
    </row>
    <row r="10" spans="2:4" x14ac:dyDescent="0.25">
      <c r="B10" s="28" t="s">
        <v>401</v>
      </c>
      <c r="C10" s="27">
        <v>2</v>
      </c>
      <c r="D10" s="28" t="s">
        <v>402</v>
      </c>
    </row>
    <row r="11" spans="2:4" x14ac:dyDescent="0.25">
      <c r="B11" s="28" t="s">
        <v>403</v>
      </c>
      <c r="C11" s="27">
        <v>2</v>
      </c>
      <c r="D11" s="28" t="s">
        <v>398</v>
      </c>
    </row>
    <row r="12" spans="2:4" x14ac:dyDescent="0.25">
      <c r="B12" s="28" t="s">
        <v>404</v>
      </c>
      <c r="C12" s="27">
        <v>1</v>
      </c>
      <c r="D12" s="28" t="s">
        <v>398</v>
      </c>
    </row>
    <row r="13" spans="2:4" x14ac:dyDescent="0.25">
      <c r="B13" s="28" t="s">
        <v>405</v>
      </c>
      <c r="C13" s="27">
        <v>1</v>
      </c>
      <c r="D13" s="28" t="s">
        <v>398</v>
      </c>
    </row>
    <row r="14" spans="2:4" x14ac:dyDescent="0.25">
      <c r="B14" s="28" t="s">
        <v>406</v>
      </c>
      <c r="C14" s="27">
        <v>1</v>
      </c>
      <c r="D14" s="28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2019-02-27T10:20:57Z</dcterms:modified>
</cp:coreProperties>
</file>