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Mei 19" sheetId="13" r:id="rId2"/>
    <sheet name="April 19" sheetId="12" r:id="rId3"/>
    <sheet name="March 19" sheetId="11" r:id="rId4"/>
    <sheet name="Feb 19" sheetId="10" r:id="rId5"/>
    <sheet name="Jan 19" sheetId="9" r:id="rId6"/>
    <sheet name="Des 18" sheetId="5" r:id="rId7"/>
  </sheets>
  <calcPr calcId="124519"/>
</workbook>
</file>

<file path=xl/calcChain.xml><?xml version="1.0" encoding="utf-8"?>
<calcChain xmlns="http://schemas.openxmlformats.org/spreadsheetml/2006/main">
  <c r="C26" i="13"/>
  <c r="C25"/>
  <c r="C24"/>
  <c r="C17" l="1"/>
  <c r="C16"/>
  <c r="C15"/>
  <c r="E16"/>
  <c r="F16" s="1"/>
  <c r="E15"/>
  <c r="F15" s="1"/>
  <c r="E17" l="1"/>
  <c r="F17" s="1"/>
  <c r="C8"/>
  <c r="C7"/>
  <c r="E7" s="1"/>
  <c r="F7" s="1"/>
  <c r="C6"/>
  <c r="E6" s="1"/>
  <c r="F6" s="1"/>
  <c r="G103" i="8"/>
  <c r="E26" i="13" s="1"/>
  <c r="F26" s="1"/>
  <c r="F103" i="8"/>
  <c r="E25" i="13" s="1"/>
  <c r="F25" s="1"/>
  <c r="E103" i="8"/>
  <c r="E24" i="13" s="1"/>
  <c r="F24" s="1"/>
  <c r="C44" i="12"/>
  <c r="E44" s="1"/>
  <c r="F44" s="1"/>
  <c r="D45"/>
  <c r="K100" i="8"/>
  <c r="D37" i="10"/>
  <c r="K101" i="8"/>
  <c r="D46" i="11"/>
  <c r="D36" i="12"/>
  <c r="F100" i="8"/>
  <c r="E100"/>
  <c r="G101"/>
  <c r="F101"/>
  <c r="E101"/>
  <c r="C35" i="12"/>
  <c r="E35" s="1"/>
  <c r="F35" s="1"/>
  <c r="C34"/>
  <c r="E34" s="1"/>
  <c r="F34" s="1"/>
  <c r="C33"/>
  <c r="E33" s="1"/>
  <c r="F33" s="1"/>
  <c r="G102" i="8"/>
  <c r="F102"/>
  <c r="C43" i="12" s="1"/>
  <c r="E43" s="1"/>
  <c r="F43" s="1"/>
  <c r="E102" i="8"/>
  <c r="C42" i="12" s="1"/>
  <c r="C25"/>
  <c r="H103" i="8" l="1"/>
  <c r="H101"/>
  <c r="M101" s="1"/>
  <c r="E8" i="13"/>
  <c r="F8" s="1"/>
  <c r="C45" i="12"/>
  <c r="E42"/>
  <c r="H102" i="8"/>
  <c r="M102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99" i="8"/>
  <c r="E7" i="11" l="1"/>
  <c r="F7" s="1"/>
  <c r="E8"/>
  <c r="F8" s="1"/>
  <c r="E9"/>
  <c r="F9" s="1"/>
  <c r="C35" i="10" l="1"/>
  <c r="E35" s="1"/>
  <c r="F35" s="1"/>
  <c r="C16"/>
  <c r="E25"/>
  <c r="F25" s="1"/>
  <c r="G100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00" i="8"/>
  <c r="M100" s="1"/>
  <c r="C18" i="10" l="1"/>
  <c r="E18" s="1"/>
  <c r="F18" s="1"/>
  <c r="C17"/>
  <c r="E17" s="1"/>
  <c r="F17" s="1"/>
  <c r="C7"/>
  <c r="C8" l="1"/>
  <c r="E8" s="1"/>
  <c r="F8" s="1"/>
  <c r="E7"/>
  <c r="F7" s="1"/>
  <c r="G99" i="8" l="1"/>
  <c r="F99"/>
  <c r="C52" i="9"/>
  <c r="C51"/>
  <c r="C50"/>
  <c r="C33"/>
  <c r="D31"/>
  <c r="C40" s="1"/>
  <c r="E40" s="1"/>
  <c r="F40" s="1"/>
  <c r="C5"/>
  <c r="D52"/>
  <c r="H99" i="8" l="1"/>
  <c r="C9" i="10"/>
  <c r="E9" s="1"/>
  <c r="F9" s="1"/>
  <c r="D53" i="9"/>
  <c r="K99" i="8" s="1"/>
  <c r="D42" i="9"/>
  <c r="M99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<sst xmlns="http://schemas.openxmlformats.org/spreadsheetml/2006/main" count="474" uniqueCount="151">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</sst>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09"/>
  <sheetViews>
    <sheetView workbookViewId="0">
      <pane ySplit="3" topLeftCell="A82" activePane="bottomLeft" state="frozen"/>
      <selection pane="bottomLeft" activeCell="E88" sqref="E88:G92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73" t="s">
        <v>12</v>
      </c>
      <c r="C2" s="73" t="s">
        <v>23</v>
      </c>
      <c r="D2" s="73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74"/>
      <c r="C3" s="74"/>
      <c r="D3" s="74"/>
      <c r="E3" s="17">
        <f>SUM(E4:E98)</f>
        <v>18565</v>
      </c>
      <c r="F3" s="17">
        <f>SUM(F4:F98)</f>
        <v>6093</v>
      </c>
      <c r="G3" s="17">
        <f>SUM(G4:G98)</f>
        <v>1201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/>
      <c r="C94" s="60"/>
      <c r="D94" s="54"/>
      <c r="E94" s="53"/>
      <c r="F94" s="53"/>
      <c r="G94" s="53"/>
      <c r="H94" s="53"/>
      <c r="I94" s="64"/>
      <c r="M94" s="66"/>
    </row>
    <row r="95" spans="2:13" s="55" customFormat="1">
      <c r="B95" s="53"/>
      <c r="C95" s="60"/>
      <c r="D95" s="54"/>
      <c r="E95" s="53"/>
      <c r="F95" s="53"/>
      <c r="G95" s="53"/>
      <c r="H95" s="53"/>
      <c r="I95" s="64"/>
      <c r="M95" s="66"/>
    </row>
    <row r="96" spans="2:13" s="55" customFormat="1">
      <c r="B96" s="53"/>
      <c r="C96" s="60"/>
      <c r="D96" s="54"/>
      <c r="E96" s="53"/>
      <c r="F96" s="53"/>
      <c r="G96" s="53"/>
      <c r="H96" s="53"/>
      <c r="I96" s="64"/>
      <c r="M96" s="66"/>
    </row>
    <row r="97" spans="2:13" s="55" customFormat="1">
      <c r="B97" s="53"/>
      <c r="C97" s="60"/>
      <c r="D97" s="54"/>
      <c r="E97" s="53"/>
      <c r="F97" s="53"/>
      <c r="G97" s="53"/>
      <c r="H97" s="53"/>
      <c r="I97" s="64"/>
      <c r="M97" s="66"/>
    </row>
    <row r="98" spans="2:13">
      <c r="B98" s="1"/>
      <c r="C98" s="60"/>
      <c r="D98" s="16"/>
      <c r="E98" s="1"/>
      <c r="F98" s="1"/>
      <c r="G98" s="1"/>
      <c r="H98" s="1"/>
      <c r="I98" s="28"/>
    </row>
    <row r="99" spans="2:13">
      <c r="C99" s="72" t="s">
        <v>53</v>
      </c>
      <c r="D99" s="72"/>
      <c r="E99" s="1">
        <f>SUM(E11:E20)</f>
        <v>3100</v>
      </c>
      <c r="F99" s="1">
        <f>SUM(F11:F20)</f>
        <v>800</v>
      </c>
      <c r="G99" s="1">
        <f>SUM(G11:G20)</f>
        <v>50</v>
      </c>
      <c r="H99" s="1">
        <f>SUM(E99:G99)</f>
        <v>3950</v>
      </c>
      <c r="I99" s="28"/>
      <c r="J99" t="s">
        <v>125</v>
      </c>
      <c r="K99" s="65">
        <f>'Jan 19'!D53</f>
        <v>353</v>
      </c>
      <c r="L99" t="s">
        <v>124</v>
      </c>
      <c r="M99" s="65">
        <f>H99-K99</f>
        <v>3597</v>
      </c>
    </row>
    <row r="100" spans="2:13">
      <c r="C100" s="72" t="s">
        <v>54</v>
      </c>
      <c r="D100" s="72"/>
      <c r="E100" s="1">
        <f>SUM(E21:E34)</f>
        <v>2575</v>
      </c>
      <c r="F100" s="1">
        <f>SUM(F21:F35)</f>
        <v>1200</v>
      </c>
      <c r="G100" s="1">
        <f>SUM(G21:G35)</f>
        <v>150</v>
      </c>
      <c r="H100" s="1">
        <f>SUM(E100:G100)</f>
        <v>3925</v>
      </c>
      <c r="I100" s="28"/>
      <c r="J100" t="s">
        <v>125</v>
      </c>
      <c r="K100" s="65">
        <f>'Feb 19'!D37</f>
        <v>148</v>
      </c>
      <c r="L100" t="s">
        <v>124</v>
      </c>
      <c r="M100" s="65">
        <f>H100-K100</f>
        <v>3777</v>
      </c>
    </row>
    <row r="101" spans="2:13">
      <c r="C101" s="72" t="s">
        <v>58</v>
      </c>
      <c r="D101" s="72"/>
      <c r="E101" s="1">
        <f>SUM(E37:E50)</f>
        <v>3300</v>
      </c>
      <c r="F101" s="1">
        <f>SUM(F37:F50)</f>
        <v>993</v>
      </c>
      <c r="G101" s="1">
        <f>SUM(G37:G50)</f>
        <v>251</v>
      </c>
      <c r="H101" s="1">
        <f>SUM(E101:G101)</f>
        <v>4544</v>
      </c>
      <c r="I101" s="28"/>
      <c r="J101" t="s">
        <v>125</v>
      </c>
      <c r="K101" s="65">
        <f>'March 19'!D46</f>
        <v>138</v>
      </c>
      <c r="L101" t="s">
        <v>124</v>
      </c>
      <c r="M101" s="65">
        <f>H101-K101</f>
        <v>4406</v>
      </c>
    </row>
    <row r="102" spans="2:13">
      <c r="C102" s="72" t="s">
        <v>111</v>
      </c>
      <c r="D102" s="72"/>
      <c r="E102" s="1">
        <f>SUM(E52:E72)</f>
        <v>3490</v>
      </c>
      <c r="F102" s="1">
        <f>SUM(F52:F72)</f>
        <v>1100</v>
      </c>
      <c r="G102" s="1">
        <f>SUM(G52:G72)</f>
        <v>250</v>
      </c>
      <c r="H102" s="1">
        <f>SUM(E102:G102)</f>
        <v>4840</v>
      </c>
      <c r="I102" s="28"/>
      <c r="J102" t="s">
        <v>125</v>
      </c>
      <c r="K102" s="65">
        <v>319</v>
      </c>
      <c r="L102" t="s">
        <v>124</v>
      </c>
      <c r="M102" s="65">
        <f>H102-K102</f>
        <v>4521</v>
      </c>
    </row>
    <row r="103" spans="2:13">
      <c r="C103" s="72" t="s">
        <v>131</v>
      </c>
      <c r="D103" s="72"/>
      <c r="E103" s="1">
        <f>SUM(E75:E96)</f>
        <v>3000</v>
      </c>
      <c r="F103" s="1">
        <f>SUM(F75:F96)</f>
        <v>900</v>
      </c>
      <c r="G103" s="1">
        <f>SUM(G75:G96)</f>
        <v>200</v>
      </c>
      <c r="H103" s="1">
        <f>SUM(E103:G103)</f>
        <v>4100</v>
      </c>
    </row>
    <row r="107" spans="2:13">
      <c r="E107" s="44"/>
    </row>
    <row r="108" spans="2:13">
      <c r="E108" s="44"/>
    </row>
    <row r="109" spans="2:13">
      <c r="E109" s="44"/>
    </row>
  </sheetData>
  <mergeCells count="8">
    <mergeCell ref="C103:D103"/>
    <mergeCell ref="C102:D102"/>
    <mergeCell ref="C101:D101"/>
    <mergeCell ref="B2:B3"/>
    <mergeCell ref="C2:C3"/>
    <mergeCell ref="D2:D3"/>
    <mergeCell ref="C99:D99"/>
    <mergeCell ref="C100:D10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27"/>
  <sheetViews>
    <sheetView tabSelected="1" topLeftCell="A13" workbookViewId="0">
      <selection activeCell="I23" sqref="I23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75" t="s">
        <v>57</v>
      </c>
      <c r="C22" s="75"/>
      <c r="D22" s="75"/>
      <c r="E22" s="75"/>
      <c r="F22" s="7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</sheetData>
  <mergeCells count="3">
    <mergeCell ref="B4:F4"/>
    <mergeCell ref="B13:F13"/>
    <mergeCell ref="B22:F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E50" sqref="E50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75" t="s">
        <v>57</v>
      </c>
      <c r="C22" s="75"/>
      <c r="D22" s="75"/>
      <c r="E22" s="75"/>
      <c r="F22" s="7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76" t="s">
        <v>57</v>
      </c>
      <c r="C40" s="77"/>
      <c r="D40" s="77"/>
      <c r="E40" s="77"/>
      <c r="F40" s="78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Pengambilan'!E102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Pengambilan'!F102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Pengambilan'!G102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75" t="s">
        <v>57</v>
      </c>
      <c r="C32" s="75"/>
      <c r="D32" s="75"/>
      <c r="E32" s="75"/>
      <c r="F32" s="75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75" t="s">
        <v>57</v>
      </c>
      <c r="C41" s="75"/>
      <c r="D41" s="75"/>
      <c r="E41" s="75"/>
      <c r="F41" s="75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Pengambilan'!E101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Pengambilan'!F101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Pengambilan'!G101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75" t="s">
        <v>57</v>
      </c>
      <c r="C32" s="75"/>
      <c r="D32" s="75"/>
      <c r="E32" s="75"/>
      <c r="F32" s="75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Pengambilan'!E100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Pengambilan'!F100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Pengambilan'!G100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54"/>
  <sheetViews>
    <sheetView topLeftCell="A37"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75" t="s">
        <v>38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75" t="s">
        <v>41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75" t="s">
        <v>41</v>
      </c>
      <c r="C20" s="75"/>
      <c r="D20" s="75"/>
      <c r="E20" s="75"/>
      <c r="F20" s="75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75" t="s">
        <v>41</v>
      </c>
      <c r="C29" s="75"/>
      <c r="D29" s="75"/>
      <c r="E29" s="75"/>
      <c r="F29" s="75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75" t="s">
        <v>41</v>
      </c>
      <c r="C38" s="75"/>
      <c r="D38" s="75"/>
      <c r="E38" s="75"/>
      <c r="F38" s="75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79" t="s">
        <v>41</v>
      </c>
      <c r="C48" s="75"/>
      <c r="D48" s="75"/>
      <c r="E48" s="75"/>
      <c r="F48" s="80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F49"/>
  <sheetViews>
    <sheetView topLeftCell="A40"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75" t="s">
        <v>16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75" t="s">
        <v>17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75" t="s">
        <v>20</v>
      </c>
      <c r="C19" s="75"/>
      <c r="D19" s="75"/>
      <c r="E19" s="75"/>
      <c r="F19" s="75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75" t="s">
        <v>22</v>
      </c>
      <c r="C27" s="75"/>
      <c r="D27" s="75"/>
      <c r="E27" s="75"/>
      <c r="F27" s="75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75" t="s">
        <v>22</v>
      </c>
      <c r="C35" s="75"/>
      <c r="D35" s="75"/>
      <c r="E35" s="75"/>
      <c r="F35" s="75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75" t="s">
        <v>22</v>
      </c>
      <c r="C43" s="75"/>
      <c r="D43" s="75"/>
      <c r="E43" s="75"/>
      <c r="F43" s="75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Rincian Pengambilan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2019-05-30T03:00:36Z</dcterms:modified>
</cp:coreProperties>
</file>