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Juni 19" sheetId="14" r:id="rId2"/>
    <sheet name="Mei 19" sheetId="13" r:id="rId3"/>
    <sheet name="April 19" sheetId="12" r:id="rId4"/>
    <sheet name="March 19" sheetId="11" r:id="rId5"/>
    <sheet name="Feb 19" sheetId="10" r:id="rId6"/>
    <sheet name="Jan 19" sheetId="9" r:id="rId7"/>
    <sheet name="Des 18" sheetId="5" r:id="rId8"/>
  </sheets>
  <calcPr calcId="124519"/>
</workbook>
</file>

<file path=xl/calcChain.xml><?xml version="1.0" encoding="utf-8"?>
<calcChain xmlns="http://schemas.openxmlformats.org/spreadsheetml/2006/main">
  <c r="C19" i="14"/>
  <c r="F28"/>
  <c r="E26"/>
  <c r="E29"/>
  <c r="F29"/>
  <c r="G128" i="8"/>
  <c r="F128"/>
  <c r="E128"/>
  <c r="C28" i="14"/>
  <c r="E28" s="1"/>
  <c r="C27"/>
  <c r="E27" s="1"/>
  <c r="F27" s="1"/>
  <c r="C26"/>
  <c r="F16"/>
  <c r="D29"/>
  <c r="F26"/>
  <c r="F17"/>
  <c r="F24" i="13"/>
  <c r="E24"/>
  <c r="E33"/>
  <c r="C8" i="14"/>
  <c r="C18"/>
  <c r="C17"/>
  <c r="C16"/>
  <c r="G129" i="8"/>
  <c r="F129"/>
  <c r="E129"/>
  <c r="H129"/>
  <c r="D19" i="14"/>
  <c r="E18"/>
  <c r="F18" s="1"/>
  <c r="E17"/>
  <c r="E16"/>
  <c r="D9"/>
  <c r="C9"/>
  <c r="C7"/>
  <c r="C6"/>
  <c r="E6" s="1"/>
  <c r="F6" s="1"/>
  <c r="H128" i="8"/>
  <c r="M128" s="1"/>
  <c r="E8" i="14"/>
  <c r="F8" s="1"/>
  <c r="C35" i="13"/>
  <c r="E35" s="1"/>
  <c r="F35" s="1"/>
  <c r="C45"/>
  <c r="C44"/>
  <c r="C46" s="1"/>
  <c r="C43"/>
  <c r="D46"/>
  <c r="M127" i="8"/>
  <c r="G127"/>
  <c r="F127"/>
  <c r="E127"/>
  <c r="E45" i="13"/>
  <c r="F45" s="1"/>
  <c r="E43"/>
  <c r="F43" s="1"/>
  <c r="C34"/>
  <c r="E34" s="1"/>
  <c r="F34" s="1"/>
  <c r="C33"/>
  <c r="F33" s="1"/>
  <c r="C26"/>
  <c r="C25"/>
  <c r="C24"/>
  <c r="C29" i="14" l="1"/>
  <c r="E19"/>
  <c r="F19" s="1"/>
  <c r="E9"/>
  <c r="F9" s="1"/>
  <c r="E7"/>
  <c r="F7" s="1"/>
  <c r="E44" i="13"/>
  <c r="F44" s="1"/>
  <c r="F46" s="1"/>
  <c r="E46"/>
  <c r="C17"/>
  <c r="C16"/>
  <c r="E16" s="1"/>
  <c r="F16" s="1"/>
  <c r="C15"/>
  <c r="E15"/>
  <c r="F15" s="1"/>
  <c r="E17" l="1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24" i="8"/>
  <c r="D37" i="10"/>
  <c r="K125" i="8"/>
  <c r="D46" i="11"/>
  <c r="D36" i="12"/>
  <c r="F124" i="8"/>
  <c r="E124"/>
  <c r="G125"/>
  <c r="F125"/>
  <c r="E125"/>
  <c r="C35" i="12"/>
  <c r="E35" s="1"/>
  <c r="F35" s="1"/>
  <c r="C34"/>
  <c r="E34" s="1"/>
  <c r="F34" s="1"/>
  <c r="C33"/>
  <c r="E33" s="1"/>
  <c r="F33" s="1"/>
  <c r="G126" i="8"/>
  <c r="F126"/>
  <c r="C43" i="12" s="1"/>
  <c r="E43" s="1"/>
  <c r="F43" s="1"/>
  <c r="E126" i="8"/>
  <c r="C42" i="12" s="1"/>
  <c r="C25"/>
  <c r="H127" i="8" l="1"/>
  <c r="H125"/>
  <c r="M125" s="1"/>
  <c r="E8" i="13"/>
  <c r="F8" s="1"/>
  <c r="C45" i="12"/>
  <c r="E42"/>
  <c r="H126" i="8"/>
  <c r="M126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23" i="8"/>
  <c r="E7" i="11" l="1"/>
  <c r="F7" s="1"/>
  <c r="E8"/>
  <c r="F8" s="1"/>
  <c r="E9"/>
  <c r="F9" s="1"/>
  <c r="C35" i="10" l="1"/>
  <c r="E35" s="1"/>
  <c r="F35" s="1"/>
  <c r="C16"/>
  <c r="E25"/>
  <c r="F25" s="1"/>
  <c r="G124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24" i="8"/>
  <c r="M124" s="1"/>
  <c r="C18" i="10" l="1"/>
  <c r="E18" s="1"/>
  <c r="F18" s="1"/>
  <c r="C17"/>
  <c r="E17" s="1"/>
  <c r="F17" s="1"/>
  <c r="C7"/>
  <c r="C8" l="1"/>
  <c r="E8" s="1"/>
  <c r="F8" s="1"/>
  <c r="E7"/>
  <c r="F7" s="1"/>
  <c r="G123" i="8" l="1"/>
  <c r="F123"/>
  <c r="C52" i="9"/>
  <c r="C51"/>
  <c r="C50"/>
  <c r="C33"/>
  <c r="D31"/>
  <c r="C40" s="1"/>
  <c r="E40" s="1"/>
  <c r="F40" s="1"/>
  <c r="C5"/>
  <c r="D52"/>
  <c r="H123" i="8" l="1"/>
  <c r="C9" i="10"/>
  <c r="E9" s="1"/>
  <c r="F9" s="1"/>
  <c r="D53" i="9"/>
  <c r="K123" i="8" s="1"/>
  <c r="D42" i="9"/>
  <c r="M123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<sst xmlns="http://schemas.openxmlformats.org/spreadsheetml/2006/main" count="569" uniqueCount="178">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</sst>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33"/>
  <sheetViews>
    <sheetView workbookViewId="0">
      <pane ySplit="3" topLeftCell="A118" activePane="bottomLeft" state="frozen"/>
      <selection pane="bottomLeft" activeCell="K128" sqref="K128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73" t="s">
        <v>12</v>
      </c>
      <c r="C2" s="73" t="s">
        <v>23</v>
      </c>
      <c r="D2" s="73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74"/>
      <c r="C3" s="74"/>
      <c r="D3" s="74"/>
      <c r="E3" s="17">
        <f>SUM(E4:E122)</f>
        <v>21565</v>
      </c>
      <c r="F3" s="17">
        <f>SUM(F4:F122)</f>
        <v>7193</v>
      </c>
      <c r="G3" s="17">
        <f>SUM(G4:G122)</f>
        <v>1431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66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/>
      <c r="C113" s="60"/>
      <c r="D113" s="54"/>
      <c r="E113" s="53"/>
      <c r="F113" s="53"/>
      <c r="G113" s="53"/>
      <c r="H113" s="53"/>
      <c r="I113" s="64"/>
      <c r="M113" s="66"/>
    </row>
    <row r="114" spans="2:13" s="55" customFormat="1">
      <c r="B114" s="53"/>
      <c r="C114" s="60"/>
      <c r="D114" s="54"/>
      <c r="E114" s="53"/>
      <c r="F114" s="53"/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/>
      <c r="C116" s="60"/>
      <c r="D116" s="54"/>
      <c r="E116" s="53"/>
      <c r="F116" s="53"/>
      <c r="G116" s="53"/>
      <c r="H116" s="53"/>
      <c r="I116" s="64"/>
      <c r="M116" s="66"/>
    </row>
    <row r="117" spans="2:13" s="55" customFormat="1">
      <c r="B117" s="53"/>
      <c r="C117" s="60"/>
      <c r="D117" s="54"/>
      <c r="E117" s="53"/>
      <c r="F117" s="53"/>
      <c r="G117" s="53"/>
      <c r="H117" s="53"/>
      <c r="I117" s="64"/>
      <c r="M117" s="66"/>
    </row>
    <row r="118" spans="2:13" s="55" customFormat="1">
      <c r="B118" s="53"/>
      <c r="C118" s="60"/>
      <c r="D118" s="54"/>
      <c r="E118" s="53"/>
      <c r="F118" s="53"/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/>
      <c r="C120" s="60"/>
      <c r="D120" s="54"/>
      <c r="E120" s="53"/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>
      <c r="B122" s="1"/>
      <c r="C122" s="60"/>
      <c r="D122" s="16"/>
      <c r="E122" s="1"/>
      <c r="F122" s="1"/>
      <c r="G122" s="1"/>
      <c r="H122" s="1"/>
      <c r="I122" s="28"/>
    </row>
    <row r="123" spans="2:13">
      <c r="C123" s="72" t="s">
        <v>53</v>
      </c>
      <c r="D123" s="72"/>
      <c r="E123" s="1">
        <f>SUM(E11:E20)</f>
        <v>3100</v>
      </c>
      <c r="F123" s="1">
        <f>SUM(F11:F20)</f>
        <v>800</v>
      </c>
      <c r="G123" s="1">
        <f>SUM(G11:G20)</f>
        <v>50</v>
      </c>
      <c r="H123" s="1">
        <f t="shared" ref="H123:H128" si="0">SUM(E123:G123)</f>
        <v>3950</v>
      </c>
      <c r="I123" s="28"/>
      <c r="J123" t="s">
        <v>125</v>
      </c>
      <c r="K123" s="65">
        <f>'Jan 19'!D53</f>
        <v>353</v>
      </c>
      <c r="L123" t="s">
        <v>124</v>
      </c>
      <c r="M123" s="65">
        <f t="shared" ref="M123:M128" si="1">H123-K123</f>
        <v>3597</v>
      </c>
    </row>
    <row r="124" spans="2:13">
      <c r="C124" s="72" t="s">
        <v>54</v>
      </c>
      <c r="D124" s="72"/>
      <c r="E124" s="1">
        <f>SUM(E21:E34)</f>
        <v>2575</v>
      </c>
      <c r="F124" s="1">
        <f>SUM(F21:F35)</f>
        <v>1200</v>
      </c>
      <c r="G124" s="1">
        <f>SUM(G21:G35)</f>
        <v>150</v>
      </c>
      <c r="H124" s="1">
        <f t="shared" si="0"/>
        <v>3925</v>
      </c>
      <c r="I124" s="28"/>
      <c r="J124" t="s">
        <v>125</v>
      </c>
      <c r="K124" s="65">
        <f>'Feb 19'!D37</f>
        <v>148</v>
      </c>
      <c r="L124" t="s">
        <v>124</v>
      </c>
      <c r="M124" s="65">
        <f t="shared" si="1"/>
        <v>3777</v>
      </c>
    </row>
    <row r="125" spans="2:13">
      <c r="C125" s="72" t="s">
        <v>58</v>
      </c>
      <c r="D125" s="72"/>
      <c r="E125" s="1">
        <f>SUM(E37:E50)</f>
        <v>3300</v>
      </c>
      <c r="F125" s="1">
        <f>SUM(F37:F50)</f>
        <v>993</v>
      </c>
      <c r="G125" s="1">
        <f>SUM(G37:G50)</f>
        <v>251</v>
      </c>
      <c r="H125" s="1">
        <f t="shared" si="0"/>
        <v>4544</v>
      </c>
      <c r="I125" s="28"/>
      <c r="J125" t="s">
        <v>125</v>
      </c>
      <c r="K125" s="65">
        <f>'March 19'!D46</f>
        <v>138</v>
      </c>
      <c r="L125" t="s">
        <v>124</v>
      </c>
      <c r="M125" s="65">
        <f t="shared" si="1"/>
        <v>4406</v>
      </c>
    </row>
    <row r="126" spans="2:13">
      <c r="C126" s="72" t="s">
        <v>111</v>
      </c>
      <c r="D126" s="72"/>
      <c r="E126" s="1">
        <f>SUM(E52:E72)</f>
        <v>3490</v>
      </c>
      <c r="F126" s="1">
        <f>SUM(F52:F72)</f>
        <v>1100</v>
      </c>
      <c r="G126" s="1">
        <f>SUM(G52:G72)</f>
        <v>250</v>
      </c>
      <c r="H126" s="1">
        <f t="shared" si="0"/>
        <v>4840</v>
      </c>
      <c r="I126" s="28"/>
      <c r="J126" t="s">
        <v>125</v>
      </c>
      <c r="K126" s="65">
        <v>319</v>
      </c>
      <c r="L126" t="s">
        <v>124</v>
      </c>
      <c r="M126" s="65">
        <f t="shared" si="1"/>
        <v>4521</v>
      </c>
    </row>
    <row r="127" spans="2:13">
      <c r="C127" s="72" t="s">
        <v>131</v>
      </c>
      <c r="D127" s="72"/>
      <c r="E127" s="1">
        <f>SUM(E75:E103)</f>
        <v>4900</v>
      </c>
      <c r="F127" s="1">
        <f>SUM(F75:F103)</f>
        <v>1600</v>
      </c>
      <c r="G127" s="1">
        <f>SUM(G75:G103)</f>
        <v>200</v>
      </c>
      <c r="H127" s="1">
        <f t="shared" si="0"/>
        <v>6700</v>
      </c>
      <c r="J127" t="s">
        <v>125</v>
      </c>
      <c r="K127" s="65">
        <v>242</v>
      </c>
      <c r="L127" t="s">
        <v>124</v>
      </c>
      <c r="M127" s="65">
        <f t="shared" si="1"/>
        <v>6458</v>
      </c>
    </row>
    <row r="128" spans="2:13">
      <c r="C128" s="72" t="s">
        <v>168</v>
      </c>
      <c r="D128" s="72"/>
      <c r="E128" s="1">
        <f>SUM(E105:E110)</f>
        <v>1100</v>
      </c>
      <c r="F128" s="1">
        <f>SUM(F105:F110)</f>
        <v>400</v>
      </c>
      <c r="G128" s="1">
        <f>SUM(G105:G110)</f>
        <v>230</v>
      </c>
      <c r="H128" s="1">
        <f t="shared" si="0"/>
        <v>1730</v>
      </c>
      <c r="J128" t="s">
        <v>125</v>
      </c>
      <c r="K128" s="65">
        <v>0</v>
      </c>
      <c r="L128" t="s">
        <v>124</v>
      </c>
      <c r="M128" s="65">
        <f t="shared" si="1"/>
        <v>1730</v>
      </c>
    </row>
    <row r="129" spans="3:8">
      <c r="C129" s="72" t="s">
        <v>174</v>
      </c>
      <c r="D129" s="72"/>
      <c r="E129" s="1">
        <f>SUM(E113:E120)</f>
        <v>0</v>
      </c>
      <c r="F129" s="1">
        <f>SUM(F113:F120)</f>
        <v>0</v>
      </c>
      <c r="G129" s="1">
        <f>SUM(G113:G120)</f>
        <v>0</v>
      </c>
      <c r="H129" s="1">
        <f t="shared" ref="H129" si="2">SUM(E129:G129)</f>
        <v>0</v>
      </c>
    </row>
    <row r="131" spans="3:8">
      <c r="E131" s="44"/>
    </row>
    <row r="132" spans="3:8">
      <c r="E132" s="44"/>
    </row>
    <row r="133" spans="3:8">
      <c r="E133" s="44"/>
    </row>
  </sheetData>
  <mergeCells count="10">
    <mergeCell ref="C129:D129"/>
    <mergeCell ref="C128:D128"/>
    <mergeCell ref="C127:D127"/>
    <mergeCell ref="C126:D126"/>
    <mergeCell ref="C125:D125"/>
    <mergeCell ref="B2:B3"/>
    <mergeCell ref="C2:C3"/>
    <mergeCell ref="D2:D3"/>
    <mergeCell ref="C123:D123"/>
    <mergeCell ref="C124:D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30"/>
  <sheetViews>
    <sheetView tabSelected="1" topLeftCell="A10" workbookViewId="0">
      <selection activeCell="E29" sqref="B23:F30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75" t="s">
        <v>57</v>
      </c>
      <c r="C24" s="75"/>
      <c r="D24" s="75"/>
      <c r="E24" s="75"/>
      <c r="F24" s="75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Pengambilan'!E128+'Juni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Pengambilan'!F128+'Juni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Pengambilan'!G128+'Juni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83" t="s">
        <v>170</v>
      </c>
      <c r="C29" s="84">
        <f>SUM(C26:C28)</f>
        <v>2095</v>
      </c>
      <c r="D29" s="81">
        <f>SUM(D26:D28)</f>
        <v>402</v>
      </c>
      <c r="E29" s="81">
        <f>SUM(E26:E28)</f>
        <v>1693</v>
      </c>
      <c r="F29" s="82">
        <f>E29/C30</f>
        <v>0.86820512820512818</v>
      </c>
    </row>
    <row r="30" spans="2:6">
      <c r="B30" s="85" t="s">
        <v>177</v>
      </c>
      <c r="C30" s="86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76" t="s">
        <v>57</v>
      </c>
      <c r="C22" s="77"/>
      <c r="D22" s="77"/>
      <c r="E22" s="77"/>
      <c r="F22" s="78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76" t="s">
        <v>57</v>
      </c>
      <c r="C31" s="77"/>
      <c r="D31" s="77"/>
      <c r="E31" s="77"/>
      <c r="F31" s="78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76" t="s">
        <v>57</v>
      </c>
      <c r="C41" s="77"/>
      <c r="D41" s="77"/>
      <c r="E41" s="77"/>
      <c r="F41" s="78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Pengambilan'!E127+'April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Pengambilan'!F127+'April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Pengambilan'!G127+'April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75" t="s">
        <v>57</v>
      </c>
      <c r="C22" s="75"/>
      <c r="D22" s="75"/>
      <c r="E22" s="75"/>
      <c r="F22" s="7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76" t="s">
        <v>57</v>
      </c>
      <c r="C40" s="77"/>
      <c r="D40" s="77"/>
      <c r="E40" s="77"/>
      <c r="F40" s="78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Pengambilan'!E126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Pengambilan'!F126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Pengambilan'!G126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75" t="s">
        <v>57</v>
      </c>
      <c r="C32" s="75"/>
      <c r="D32" s="75"/>
      <c r="E32" s="75"/>
      <c r="F32" s="75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75" t="s">
        <v>57</v>
      </c>
      <c r="C41" s="75"/>
      <c r="D41" s="75"/>
      <c r="E41" s="75"/>
      <c r="F41" s="75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Pengambilan'!E125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Pengambilan'!F125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Pengambilan'!G125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75" t="s">
        <v>57</v>
      </c>
      <c r="C32" s="75"/>
      <c r="D32" s="75"/>
      <c r="E32" s="75"/>
      <c r="F32" s="75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Pengambilan'!E124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Pengambilan'!F124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Pengambilan'!G124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54"/>
  <sheetViews>
    <sheetView topLeftCell="A37"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75" t="s">
        <v>38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75" t="s">
        <v>41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75" t="s">
        <v>41</v>
      </c>
      <c r="C20" s="75"/>
      <c r="D20" s="75"/>
      <c r="E20" s="75"/>
      <c r="F20" s="75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75" t="s">
        <v>41</v>
      </c>
      <c r="C29" s="75"/>
      <c r="D29" s="75"/>
      <c r="E29" s="75"/>
      <c r="F29" s="75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75" t="s">
        <v>41</v>
      </c>
      <c r="C38" s="75"/>
      <c r="D38" s="75"/>
      <c r="E38" s="75"/>
      <c r="F38" s="75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79" t="s">
        <v>41</v>
      </c>
      <c r="C48" s="75"/>
      <c r="D48" s="75"/>
      <c r="E48" s="75"/>
      <c r="F48" s="80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F49"/>
  <sheetViews>
    <sheetView zoomScale="115" zoomScaleNormal="115" workbookViewId="0">
      <selection activeCell="F48" sqref="F48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75" t="s">
        <v>16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75" t="s">
        <v>17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75" t="s">
        <v>20</v>
      </c>
      <c r="C19" s="75"/>
      <c r="D19" s="75"/>
      <c r="E19" s="75"/>
      <c r="F19" s="75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75" t="s">
        <v>22</v>
      </c>
      <c r="C27" s="75"/>
      <c r="D27" s="75"/>
      <c r="E27" s="75"/>
      <c r="F27" s="75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75" t="s">
        <v>22</v>
      </c>
      <c r="C35" s="75"/>
      <c r="D35" s="75"/>
      <c r="E35" s="75"/>
      <c r="F35" s="75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75" t="s">
        <v>22</v>
      </c>
      <c r="C43" s="75"/>
      <c r="D43" s="75"/>
      <c r="E43" s="75"/>
      <c r="F43" s="75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Rincian Pengambilan</vt:lpstr>
      <vt:lpstr>Juni 19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2019-07-02T03:22:31Z</dcterms:modified>
</cp:coreProperties>
</file>